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Инструкция" sheetId="1" r:id="rId1"/>
    <sheet name="Кроссворд" sheetId="2" r:id="rId2"/>
    <sheet name="Формулы" sheetId="3" state="hidden" r:id="rId3"/>
    <sheet name="Ответы" sheetId="4" state="hidden" r:id="rId4"/>
  </sheets>
  <definedNames/>
  <calcPr fullCalcOnLoad="1"/>
</workbook>
</file>

<file path=xl/sharedStrings.xml><?xml version="1.0" encoding="utf-8"?>
<sst xmlns="http://schemas.openxmlformats.org/spreadsheetml/2006/main" count="176" uniqueCount="59">
  <si>
    <t xml:space="preserve">                ИНСТРУКЦИЯ ПО ЗАПОЛНЕНИЮ КРОССВОРДА</t>
  </si>
  <si>
    <t>На листе "Кроссворд" необходимо впечатать по одной букве в каждую ячейку. Для этого наведите курсор на ячейку, щелкните левой кнопкой мыши и введите букву.</t>
  </si>
  <si>
    <t>Ввод ответов на вопросы кроссворда осуществляется с помощью клавиатуры буквами русского алфавита.</t>
  </si>
  <si>
    <t>Каждая верно вписанная буква приносит вам 1 балл.</t>
  </si>
  <si>
    <t>Ячейки не предназначенные для ввода букв защищены паролем.</t>
  </si>
  <si>
    <t>Если при некорректной работе с ячейками появится запрос о пароле, нажмите ОК или Х.</t>
  </si>
  <si>
    <t>После выполнения кроссворда узнайте свой результат, при закрытии кроссворда</t>
  </si>
  <si>
    <t xml:space="preserve"> не сохраняйте изменения.</t>
  </si>
  <si>
    <t>© KaravaevaEL, 2008</t>
  </si>
  <si>
    <t>м</t>
  </si>
  <si>
    <t>а</t>
  </si>
  <si>
    <t>н</t>
  </si>
  <si>
    <t>и</t>
  </si>
  <si>
    <t>п</t>
  </si>
  <si>
    <t>у</t>
  </si>
  <si>
    <t>л</t>
  </si>
  <si>
    <t>я</t>
  </si>
  <si>
    <t>т</t>
  </si>
  <si>
    <t>о</t>
  </si>
  <si>
    <t>р</t>
  </si>
  <si>
    <t>с</t>
  </si>
  <si>
    <t>к</t>
  </si>
  <si>
    <t>д</t>
  </si>
  <si>
    <t>й</t>
  </si>
  <si>
    <t>в</t>
  </si>
  <si>
    <t>е</t>
  </si>
  <si>
    <t>б</t>
  </si>
  <si>
    <t>ф</t>
  </si>
  <si>
    <t>г</t>
  </si>
  <si>
    <t>ц</t>
  </si>
  <si>
    <t>ш</t>
  </si>
  <si>
    <t>ПОДВЕДЕНИЕ ИТОГОВ ПО КРОССВОРДУ:</t>
  </si>
  <si>
    <t>Общее число набранных баллов =</t>
  </si>
  <si>
    <t>Максимальное число баллов 138.</t>
  </si>
  <si>
    <t>ПО ГОРИЗОНТАЛИ:</t>
  </si>
  <si>
    <t>ПО ВЕРТИКАЛИ:</t>
  </si>
  <si>
    <t>Программа для работы устройства компьютера.</t>
  </si>
  <si>
    <t>Портативный компьютер.</t>
  </si>
  <si>
    <t>Общее название для трекбола и мыши.</t>
  </si>
  <si>
    <t>Данные, имеющие имя и хранящиеся на диске.</t>
  </si>
  <si>
    <t>Последовательность команд, выполняемых компьютером при обработке данных.</t>
  </si>
  <si>
    <t>Устройство для оптического ввода в компьютер изображений.</t>
  </si>
  <si>
    <t>Гибкий магнитный диск.</t>
  </si>
  <si>
    <t>Разъем на системной плате для установки контроллеров внешних устройств.</t>
  </si>
  <si>
    <t>Группа проводников для соединения устройств компьютера между собой.</t>
  </si>
  <si>
    <t>Единица измерения информации.</t>
  </si>
  <si>
    <t>Оптико-механический манипулятор.</t>
  </si>
  <si>
    <t>Устройство ввода числовой и текстовой информации.</t>
  </si>
  <si>
    <t>Устройство вывода для широкоформатных графических объектов (чертежей).</t>
  </si>
  <si>
    <t>Кнопка на Рабочем столе, с нажатия которой начинают работу с программами.</t>
  </si>
  <si>
    <t>Устройство вывода звуковой информации.</t>
  </si>
  <si>
    <t>Устройство для обработки данных в соответствии с заданной программой.</t>
  </si>
  <si>
    <t>Устройство вывода информации на бумажный носитель.</t>
  </si>
  <si>
    <t>Устройство для ввода в компьютер рукописного текста и рисования.</t>
  </si>
  <si>
    <t>Устройство вывода визуальной информации.</t>
  </si>
  <si>
    <t>Щелчок кнопкой мыши.</t>
  </si>
  <si>
    <t>Устройство, позволяющее компьютеру взаимодействовать с другими устройствами.</t>
  </si>
  <si>
    <t>Разъём на устройстве компьютера для подключения кабеля или вилки.</t>
  </si>
  <si>
    <t>совокупность веб-страниц в Интернете.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</si>
</sst>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b/>
      <sz val="12"/>
      <name val="Arial Cyr"/>
      <family val="2"/>
    </font>
    <font>
      <b/>
      <sz val="16"/>
      <color indexed="12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8"/>
      <name val="Arial Cyr"/>
      <family val="2"/>
    </font>
    <font>
      <b/>
      <sz val="12"/>
      <color indexed="18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0"/>
    </font>
    <font>
      <sz val="8"/>
      <name val="Arial Cyr"/>
      <family val="0"/>
    </font>
    <font>
      <b/>
      <sz val="11"/>
      <color indexed="18"/>
      <name val="Arial Cyr"/>
      <family val="0"/>
    </font>
    <font>
      <b/>
      <sz val="11"/>
      <color indexed="10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4"/>
      <name val="Arial Cyr"/>
      <family val="0"/>
    </font>
    <font>
      <b/>
      <sz val="10"/>
      <color indexed="10"/>
      <name val="Arial Cyr"/>
      <family val="0"/>
    </font>
    <font>
      <sz val="9"/>
      <color indexed="18"/>
      <name val="Arial Cyr"/>
      <family val="0"/>
    </font>
    <font>
      <b/>
      <sz val="9"/>
      <color indexed="10"/>
      <name val="Arial Cyr"/>
      <family val="0"/>
    </font>
    <font>
      <b/>
      <sz val="16"/>
      <color indexed="18"/>
      <name val="Arial Cyr"/>
      <family val="0"/>
    </font>
    <font>
      <b/>
      <sz val="20"/>
      <color indexed="10"/>
      <name val="Arial Cyr"/>
      <family val="0"/>
    </font>
    <font>
      <b/>
      <sz val="20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 horizontal="center" vertical="justify" wrapText="1"/>
    </xf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wrapText="1"/>
    </xf>
    <xf numFmtId="0" fontId="13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/>
    </xf>
    <xf numFmtId="0" fontId="9" fillId="3" borderId="0" xfId="0" applyFont="1" applyFill="1" applyAlignment="1">
      <alignment horizontal="center" vertical="justify" wrapText="1"/>
    </xf>
    <xf numFmtId="0" fontId="10" fillId="3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3" fillId="0" borderId="0" xfId="0" applyFont="1" applyAlignment="1">
      <alignment horizontal="center" vertic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13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6" fillId="5" borderId="0" xfId="0" applyFont="1" applyFill="1" applyAlignment="1">
      <alignment/>
    </xf>
    <xf numFmtId="0" fontId="0" fillId="3" borderId="1" xfId="0" applyFill="1" applyBorder="1" applyAlignment="1">
      <alignment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  <protection hidden="1" locked="0"/>
    </xf>
    <xf numFmtId="0" fontId="5" fillId="5" borderId="0" xfId="0" applyFont="1" applyFill="1" applyAlignment="1" applyProtection="1">
      <alignment horizontal="left"/>
      <protection hidden="1" locked="0"/>
    </xf>
    <xf numFmtId="0" fontId="11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0" fontId="11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1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left"/>
    </xf>
    <xf numFmtId="0" fontId="0" fillId="7" borderId="0" xfId="0" applyFill="1" applyBorder="1" applyAlignment="1">
      <alignment/>
    </xf>
    <xf numFmtId="0" fontId="13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hidden="1" locked="0"/>
    </xf>
    <xf numFmtId="0" fontId="22" fillId="7" borderId="0" xfId="0" applyFont="1" applyFill="1" applyBorder="1" applyAlignment="1" applyProtection="1">
      <alignment horizontal="left" vertical="center"/>
      <protection hidden="1" locked="0"/>
    </xf>
    <xf numFmtId="0" fontId="23" fillId="7" borderId="0" xfId="0" applyFont="1" applyFill="1" applyBorder="1" applyAlignment="1" applyProtection="1">
      <alignment horizontal="left" vertical="center"/>
      <protection hidden="1" locked="0"/>
    </xf>
    <xf numFmtId="0" fontId="11" fillId="5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13</xdr:col>
      <xdr:colOff>400050</xdr:colOff>
      <xdr:row>4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238125" y="104775"/>
          <a:ext cx="8267700" cy="723900"/>
          <a:chOff x="22" y="11"/>
          <a:chExt cx="770" cy="76"/>
        </a:xfrm>
        <a:solidFill>
          <a:srgbClr val="FFFFFF"/>
        </a:solidFill>
      </xdr:grpSpPr>
    </xdr:grpSp>
    <xdr:clientData/>
  </xdr:twoCellAnchor>
  <xdr:twoCellAnchor>
    <xdr:from>
      <xdr:col>13</xdr:col>
      <xdr:colOff>123825</xdr:colOff>
      <xdr:row>8</xdr:row>
      <xdr:rowOff>171450</xdr:rowOff>
    </xdr:from>
    <xdr:to>
      <xdr:col>17</xdr:col>
      <xdr:colOff>133350</xdr:colOff>
      <xdr:row>20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562100"/>
          <a:ext cx="2495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22</xdr:col>
      <xdr:colOff>47625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80975" y="104775"/>
          <a:ext cx="4733925" cy="552450"/>
          <a:chOff x="22" y="11"/>
          <a:chExt cx="770" cy="76"/>
        </a:xfrm>
        <a:solidFill>
          <a:srgbClr val="FFFFFF"/>
        </a:solidFill>
      </xdr:grpSpPr>
    </xdr:grpSp>
    <xdr:clientData/>
  </xdr:twoCellAnchor>
  <xdr:twoCellAnchor>
    <xdr:from>
      <xdr:col>28</xdr:col>
      <xdr:colOff>609600</xdr:colOff>
      <xdr:row>0</xdr:row>
      <xdr:rowOff>76200</xdr:rowOff>
    </xdr:from>
    <xdr:to>
      <xdr:col>30</xdr:col>
      <xdr:colOff>542925</xdr:colOff>
      <xdr:row>7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7620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95250</xdr:rowOff>
    </xdr:from>
    <xdr:to>
      <xdr:col>26</xdr:col>
      <xdr:colOff>533400</xdr:colOff>
      <xdr:row>3</xdr:row>
      <xdr:rowOff>76200</xdr:rowOff>
    </xdr:to>
    <xdr:grpSp>
      <xdr:nvGrpSpPr>
        <xdr:cNvPr id="1" name="Group 4"/>
        <xdr:cNvGrpSpPr>
          <a:grpSpLocks/>
        </xdr:cNvGrpSpPr>
      </xdr:nvGrpSpPr>
      <xdr:grpSpPr>
        <a:xfrm>
          <a:off x="409575" y="95250"/>
          <a:ext cx="7991475" cy="523875"/>
          <a:chOff x="22" y="11"/>
          <a:chExt cx="770" cy="76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95250</xdr:rowOff>
    </xdr:from>
    <xdr:to>
      <xdr:col>26</xdr:col>
      <xdr:colOff>523875</xdr:colOff>
      <xdr:row>3</xdr:row>
      <xdr:rowOff>76200</xdr:rowOff>
    </xdr:to>
    <xdr:grpSp>
      <xdr:nvGrpSpPr>
        <xdr:cNvPr id="1" name="Group 4"/>
        <xdr:cNvGrpSpPr>
          <a:grpSpLocks/>
        </xdr:cNvGrpSpPr>
      </xdr:nvGrpSpPr>
      <xdr:grpSpPr>
        <a:xfrm>
          <a:off x="409575" y="95250"/>
          <a:ext cx="7981950" cy="523875"/>
          <a:chOff x="22" y="11"/>
          <a:chExt cx="770" cy="76"/>
        </a:xfrm>
        <a:solidFill>
          <a:srgbClr val="FFFFFF"/>
        </a:solidFill>
      </xdr:grpSpPr>
    </xdr:grpSp>
    <xdr:clientData/>
  </xdr:twoCellAnchor>
  <xdr:twoCellAnchor editAs="oneCell">
    <xdr:from>
      <xdr:col>23</xdr:col>
      <xdr:colOff>285750</xdr:colOff>
      <xdr:row>12</xdr:row>
      <xdr:rowOff>152400</xdr:rowOff>
    </xdr:from>
    <xdr:to>
      <xdr:col>29</xdr:col>
      <xdr:colOff>133350</xdr:colOff>
      <xdr:row>23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295525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A1">
      <selection activeCell="O25" sqref="O25"/>
    </sheetView>
  </sheetViews>
  <sheetFormatPr defaultColWidth="9.00390625" defaultRowHeight="12.75"/>
  <cols>
    <col min="1" max="1" width="3.125" style="0" customWidth="1"/>
    <col min="2" max="2" width="4.25390625" style="0" customWidth="1"/>
    <col min="14" max="14" width="5.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>
      <c r="A7" s="1"/>
      <c r="B7" s="5"/>
      <c r="C7" s="6" t="s">
        <v>0</v>
      </c>
      <c r="D7" s="5"/>
      <c r="E7" s="5"/>
      <c r="F7" s="5"/>
      <c r="G7" s="5"/>
      <c r="H7" s="5"/>
      <c r="I7" s="4"/>
      <c r="J7" s="4"/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.5" customHeight="1">
      <c r="A8" s="1"/>
      <c r="B8" s="7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2"/>
      <c r="B9" s="8">
        <v>1</v>
      </c>
      <c r="C9" s="66" t="s">
        <v>1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2"/>
      <c r="B10" s="8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>
      <c r="A11" s="2"/>
      <c r="B11" s="8">
        <v>2</v>
      </c>
      <c r="C11" s="66" t="s">
        <v>2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.25" customHeight="1">
      <c r="A12" s="2"/>
      <c r="B12" s="8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2"/>
      <c r="B13" s="8">
        <v>3</v>
      </c>
      <c r="C13" s="66" t="s">
        <v>3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.5" customHeight="1">
      <c r="A14" s="2"/>
      <c r="B14" s="8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2"/>
      <c r="B15" s="8">
        <v>4</v>
      </c>
      <c r="C15" s="67" t="s">
        <v>33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" customHeight="1">
      <c r="A16" s="2"/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2"/>
      <c r="B17" s="8">
        <v>5</v>
      </c>
      <c r="C17" s="66" t="s">
        <v>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>
      <c r="A18" s="2"/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2"/>
      <c r="B19" s="8">
        <v>6</v>
      </c>
      <c r="C19" s="68" t="s">
        <v>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.25" customHeight="1">
      <c r="A20" s="1"/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3">
        <v>7</v>
      </c>
      <c r="C21" s="14" t="s">
        <v>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5"/>
      <c r="C22" s="14" t="s">
        <v>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"/>
      <c r="B23" s="16"/>
      <c r="C23" s="17"/>
      <c r="D23" s="18"/>
      <c r="E23" s="18"/>
      <c r="F23" s="18"/>
      <c r="G23" s="18"/>
      <c r="H23" s="18"/>
      <c r="I23" s="4"/>
      <c r="J23" s="4"/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3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</sheetData>
  <sheetProtection password="CF7A" sheet="1" objects="1" scenarios="1" selectLockedCells="1" selectUnlockedCells="1"/>
  <mergeCells count="6">
    <mergeCell ref="C17:N17"/>
    <mergeCell ref="C19:N19"/>
    <mergeCell ref="C9:N9"/>
    <mergeCell ref="C11:N11"/>
    <mergeCell ref="C13:N13"/>
    <mergeCell ref="C15:N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8"/>
  <sheetViews>
    <sheetView workbookViewId="0" topLeftCell="A1">
      <selection activeCell="G8" sqref="G8"/>
    </sheetView>
  </sheetViews>
  <sheetFormatPr defaultColWidth="9.00390625" defaultRowHeight="12.75"/>
  <cols>
    <col min="1" max="1" width="1.625" style="0" customWidth="1"/>
    <col min="2" max="2" width="3.25390625" style="0" customWidth="1"/>
    <col min="3" max="21" width="3.00390625" style="50" customWidth="1"/>
    <col min="22" max="22" width="2.00390625" style="19" customWidth="1"/>
    <col min="23" max="23" width="2.25390625" style="19" customWidth="1"/>
    <col min="24" max="24" width="4.125" style="19" customWidth="1"/>
  </cols>
  <sheetData>
    <row r="1" spans="1:52" ht="12" customHeight="1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3"/>
      <c r="X1" s="53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ht="12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2" customHeight="1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3"/>
      <c r="X3" s="53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2" customHeight="1">
      <c r="A4" s="51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53"/>
      <c r="X4" s="53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2" customHeight="1">
      <c r="A5" s="59"/>
      <c r="B5" s="59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60"/>
      <c r="W5" s="53"/>
      <c r="X5" s="54" t="s">
        <v>34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" customHeight="1" thickBot="1">
      <c r="A6" s="59"/>
      <c r="B6" s="59"/>
      <c r="C6" s="55"/>
      <c r="D6" s="55"/>
      <c r="E6" s="55"/>
      <c r="F6" s="55"/>
      <c r="G6" s="55"/>
      <c r="H6" s="55"/>
      <c r="I6" s="55"/>
      <c r="J6" s="55"/>
      <c r="K6" s="55"/>
      <c r="L6" s="56">
        <v>1</v>
      </c>
      <c r="M6" s="55"/>
      <c r="N6" s="55"/>
      <c r="O6" s="55"/>
      <c r="P6" s="55"/>
      <c r="Q6" s="55"/>
      <c r="R6" s="55"/>
      <c r="S6" s="55"/>
      <c r="T6" s="55"/>
      <c r="U6" s="55"/>
      <c r="V6" s="60"/>
      <c r="W6" s="60"/>
      <c r="X6" s="57">
        <v>2</v>
      </c>
      <c r="Y6" s="58" t="s">
        <v>38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12" customHeight="1" thickBot="1">
      <c r="A7" s="59"/>
      <c r="B7" s="59"/>
      <c r="C7" s="55"/>
      <c r="D7" s="55"/>
      <c r="E7" s="55"/>
      <c r="F7" s="55"/>
      <c r="G7" s="55"/>
      <c r="H7" s="55"/>
      <c r="I7" s="55"/>
      <c r="J7" s="55"/>
      <c r="K7" s="55"/>
      <c r="L7" s="62"/>
      <c r="M7" s="55"/>
      <c r="N7" s="55"/>
      <c r="O7" s="55"/>
      <c r="P7" s="55"/>
      <c r="Q7" s="55"/>
      <c r="R7" s="55"/>
      <c r="S7" s="55"/>
      <c r="T7" s="55"/>
      <c r="U7" s="55"/>
      <c r="V7" s="60"/>
      <c r="W7" s="60"/>
      <c r="X7" s="57">
        <v>5</v>
      </c>
      <c r="Y7" s="58" t="s">
        <v>36</v>
      </c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12" customHeight="1" thickBot="1">
      <c r="A8" s="59"/>
      <c r="B8" s="59"/>
      <c r="C8" s="55"/>
      <c r="D8" s="55"/>
      <c r="E8" s="55"/>
      <c r="F8" s="56">
        <v>2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5"/>
      <c r="S8" s="55"/>
      <c r="T8" s="55"/>
      <c r="U8" s="55"/>
      <c r="V8" s="60"/>
      <c r="W8" s="60"/>
      <c r="X8" s="57">
        <v>6</v>
      </c>
      <c r="Y8" s="58" t="s">
        <v>37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2" customHeight="1" thickBot="1">
      <c r="A9" s="59"/>
      <c r="B9" s="59"/>
      <c r="C9" s="55"/>
      <c r="D9" s="56">
        <v>3</v>
      </c>
      <c r="E9" s="55"/>
      <c r="F9" s="55"/>
      <c r="G9" s="55"/>
      <c r="H9" s="55"/>
      <c r="I9" s="55"/>
      <c r="J9" s="55"/>
      <c r="K9" s="55"/>
      <c r="L9" s="62"/>
      <c r="M9" s="55"/>
      <c r="N9" s="55"/>
      <c r="O9" s="55"/>
      <c r="P9" s="55"/>
      <c r="Q9" s="55"/>
      <c r="R9" s="55"/>
      <c r="S9" s="55"/>
      <c r="T9" s="56">
        <v>4</v>
      </c>
      <c r="U9" s="55"/>
      <c r="V9" s="60"/>
      <c r="W9" s="60"/>
      <c r="X9" s="57">
        <v>8</v>
      </c>
      <c r="Y9" s="58" t="s">
        <v>43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2" customHeight="1" thickBot="1">
      <c r="A10" s="59"/>
      <c r="B10" s="59"/>
      <c r="C10" s="56">
        <v>5</v>
      </c>
      <c r="D10" s="62"/>
      <c r="E10" s="62"/>
      <c r="F10" s="62"/>
      <c r="G10" s="62"/>
      <c r="H10" s="62"/>
      <c r="I10" s="62"/>
      <c r="J10" s="62"/>
      <c r="K10" s="55"/>
      <c r="L10" s="62"/>
      <c r="M10" s="56">
        <v>6</v>
      </c>
      <c r="N10" s="62"/>
      <c r="O10" s="62"/>
      <c r="P10" s="62"/>
      <c r="Q10" s="62"/>
      <c r="R10" s="62"/>
      <c r="S10" s="62"/>
      <c r="T10" s="62"/>
      <c r="U10" s="55"/>
      <c r="V10" s="60"/>
      <c r="W10" s="60"/>
      <c r="X10" s="57">
        <v>9</v>
      </c>
      <c r="Y10" s="58" t="s">
        <v>39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2" customHeight="1" thickBot="1">
      <c r="A11" s="59"/>
      <c r="B11" s="59"/>
      <c r="C11" s="55"/>
      <c r="D11" s="62"/>
      <c r="E11" s="55"/>
      <c r="F11" s="55"/>
      <c r="G11" s="55"/>
      <c r="H11" s="55"/>
      <c r="I11" s="55"/>
      <c r="J11" s="55"/>
      <c r="K11" s="55"/>
      <c r="L11" s="56">
        <v>7</v>
      </c>
      <c r="M11" s="55"/>
      <c r="N11" s="55"/>
      <c r="O11" s="55"/>
      <c r="P11" s="55"/>
      <c r="Q11" s="55"/>
      <c r="R11" s="55"/>
      <c r="S11" s="55"/>
      <c r="T11" s="62"/>
      <c r="U11" s="55"/>
      <c r="V11" s="60"/>
      <c r="W11" s="60"/>
      <c r="X11" s="57">
        <v>11</v>
      </c>
      <c r="Y11" s="58" t="s">
        <v>40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2" customHeight="1" thickBot="1">
      <c r="A12" s="59"/>
      <c r="B12" s="59"/>
      <c r="C12" s="56">
        <v>8</v>
      </c>
      <c r="D12" s="62"/>
      <c r="E12" s="62"/>
      <c r="F12" s="62"/>
      <c r="G12" s="62"/>
      <c r="H12" s="55"/>
      <c r="I12" s="55"/>
      <c r="J12" s="55"/>
      <c r="K12" s="55"/>
      <c r="L12" s="62"/>
      <c r="M12" s="55"/>
      <c r="N12" s="55"/>
      <c r="O12" s="55"/>
      <c r="P12" s="56">
        <v>9</v>
      </c>
      <c r="Q12" s="62"/>
      <c r="R12" s="62"/>
      <c r="S12" s="62"/>
      <c r="T12" s="62"/>
      <c r="U12" s="55"/>
      <c r="V12" s="60"/>
      <c r="W12" s="60"/>
      <c r="X12" s="57">
        <v>13</v>
      </c>
      <c r="Y12" s="58" t="s">
        <v>41</v>
      </c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2" customHeight="1" thickBot="1">
      <c r="A13" s="59"/>
      <c r="B13" s="59"/>
      <c r="C13" s="55"/>
      <c r="D13" s="62"/>
      <c r="E13" s="55"/>
      <c r="F13" s="55"/>
      <c r="G13" s="55"/>
      <c r="H13" s="56">
        <v>10</v>
      </c>
      <c r="I13" s="55"/>
      <c r="J13" s="55"/>
      <c r="K13" s="55"/>
      <c r="L13" s="62"/>
      <c r="M13" s="55"/>
      <c r="N13" s="55"/>
      <c r="O13" s="55"/>
      <c r="P13" s="55"/>
      <c r="Q13" s="55"/>
      <c r="R13" s="55"/>
      <c r="S13" s="55"/>
      <c r="T13" s="62"/>
      <c r="U13" s="55"/>
      <c r="V13" s="60"/>
      <c r="W13" s="60"/>
      <c r="X13" s="57">
        <v>14</v>
      </c>
      <c r="Y13" s="58" t="s">
        <v>42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2" customHeight="1" thickBot="1">
      <c r="A14" s="59"/>
      <c r="B14" s="59"/>
      <c r="C14" s="55"/>
      <c r="D14" s="62"/>
      <c r="E14" s="55"/>
      <c r="F14" s="55"/>
      <c r="G14" s="56">
        <v>11</v>
      </c>
      <c r="H14" s="62"/>
      <c r="I14" s="62"/>
      <c r="J14" s="62"/>
      <c r="K14" s="62"/>
      <c r="L14" s="62"/>
      <c r="M14" s="62"/>
      <c r="N14" s="62"/>
      <c r="O14" s="62"/>
      <c r="P14" s="62"/>
      <c r="Q14" s="55"/>
      <c r="R14" s="55"/>
      <c r="S14" s="55"/>
      <c r="T14" s="62"/>
      <c r="U14" s="55"/>
      <c r="V14" s="60"/>
      <c r="W14" s="60"/>
      <c r="X14" s="57">
        <v>18</v>
      </c>
      <c r="Y14" s="58" t="s">
        <v>56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2" customHeight="1" thickBot="1">
      <c r="A15" s="59"/>
      <c r="B15" s="59"/>
      <c r="C15" s="55"/>
      <c r="D15" s="62"/>
      <c r="E15" s="55"/>
      <c r="F15" s="55"/>
      <c r="G15" s="55"/>
      <c r="H15" s="62"/>
      <c r="I15" s="55"/>
      <c r="J15" s="55"/>
      <c r="K15" s="55"/>
      <c r="L15" s="62"/>
      <c r="M15" s="55"/>
      <c r="N15" s="55"/>
      <c r="O15" s="55"/>
      <c r="P15" s="56">
        <v>12</v>
      </c>
      <c r="Q15" s="55"/>
      <c r="R15" s="55"/>
      <c r="S15" s="55"/>
      <c r="T15" s="62"/>
      <c r="U15" s="55"/>
      <c r="V15" s="60"/>
      <c r="W15" s="60"/>
      <c r="X15" s="57">
        <v>19</v>
      </c>
      <c r="Y15" s="58" t="s">
        <v>44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2" customHeight="1" thickBot="1">
      <c r="A16" s="59"/>
      <c r="B16" s="59"/>
      <c r="C16" s="55"/>
      <c r="D16" s="62"/>
      <c r="E16" s="55"/>
      <c r="F16" s="55"/>
      <c r="G16" s="55"/>
      <c r="H16" s="62"/>
      <c r="I16" s="55"/>
      <c r="J16" s="55"/>
      <c r="K16" s="55"/>
      <c r="L16" s="55"/>
      <c r="M16" s="55"/>
      <c r="N16" s="55"/>
      <c r="O16" s="55"/>
      <c r="P16" s="62"/>
      <c r="Q16" s="55"/>
      <c r="R16" s="55"/>
      <c r="S16" s="55"/>
      <c r="T16" s="62"/>
      <c r="U16" s="55"/>
      <c r="V16" s="60"/>
      <c r="W16" s="60"/>
      <c r="X16" s="57">
        <v>20</v>
      </c>
      <c r="Y16" s="58" t="s">
        <v>45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2" customHeight="1" thickBot="1">
      <c r="A17" s="59"/>
      <c r="B17" s="59"/>
      <c r="C17" s="55"/>
      <c r="D17" s="55"/>
      <c r="E17" s="55"/>
      <c r="F17" s="55"/>
      <c r="G17" s="55"/>
      <c r="H17" s="62"/>
      <c r="I17" s="55"/>
      <c r="J17" s="55"/>
      <c r="K17" s="55"/>
      <c r="L17" s="55"/>
      <c r="M17" s="55"/>
      <c r="N17" s="55"/>
      <c r="O17" s="55"/>
      <c r="P17" s="62"/>
      <c r="Q17" s="55"/>
      <c r="R17" s="55"/>
      <c r="S17" s="55"/>
      <c r="T17" s="55"/>
      <c r="U17" s="55"/>
      <c r="V17" s="60"/>
      <c r="W17" s="60"/>
      <c r="X17" s="57">
        <v>22</v>
      </c>
      <c r="Y17" s="58" t="s">
        <v>46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2" customHeight="1" thickBot="1">
      <c r="A18" s="59"/>
      <c r="B18" s="59"/>
      <c r="C18" s="56">
        <v>13</v>
      </c>
      <c r="D18" s="62"/>
      <c r="E18" s="62"/>
      <c r="F18" s="62"/>
      <c r="G18" s="62"/>
      <c r="H18" s="62"/>
      <c r="I18" s="62"/>
      <c r="J18" s="55"/>
      <c r="K18" s="55"/>
      <c r="L18" s="55"/>
      <c r="M18" s="55"/>
      <c r="N18" s="56">
        <v>14</v>
      </c>
      <c r="O18" s="62"/>
      <c r="P18" s="62"/>
      <c r="Q18" s="62"/>
      <c r="R18" s="62"/>
      <c r="S18" s="62"/>
      <c r="T18" s="62"/>
      <c r="U18" s="62"/>
      <c r="V18" s="60"/>
      <c r="W18" s="60"/>
      <c r="X18" s="57">
        <v>23</v>
      </c>
      <c r="Y18" s="58" t="s">
        <v>48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2" customHeight="1" thickBot="1">
      <c r="A19" s="59"/>
      <c r="B19" s="59"/>
      <c r="C19" s="55"/>
      <c r="D19" s="56">
        <v>15</v>
      </c>
      <c r="E19" s="55"/>
      <c r="F19" s="55"/>
      <c r="G19" s="55"/>
      <c r="H19" s="62"/>
      <c r="I19" s="55"/>
      <c r="J19" s="55"/>
      <c r="K19" s="55"/>
      <c r="L19" s="55"/>
      <c r="M19" s="55"/>
      <c r="N19" s="55"/>
      <c r="O19" s="55"/>
      <c r="P19" s="62"/>
      <c r="Q19" s="55"/>
      <c r="R19" s="55"/>
      <c r="S19" s="55"/>
      <c r="T19" s="56">
        <v>16</v>
      </c>
      <c r="U19" s="55"/>
      <c r="V19" s="60"/>
      <c r="W19" s="60"/>
      <c r="X19" s="57">
        <v>24</v>
      </c>
      <c r="Y19" s="58" t="s">
        <v>47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" customHeight="1" thickBot="1">
      <c r="A20" s="59"/>
      <c r="B20" s="59"/>
      <c r="C20" s="55"/>
      <c r="D20" s="62"/>
      <c r="E20" s="55"/>
      <c r="F20" s="55"/>
      <c r="G20" s="55"/>
      <c r="H20" s="62"/>
      <c r="I20" s="55"/>
      <c r="J20" s="55"/>
      <c r="K20" s="55"/>
      <c r="L20" s="56">
        <v>17</v>
      </c>
      <c r="M20" s="55"/>
      <c r="N20" s="55"/>
      <c r="O20" s="55"/>
      <c r="P20" s="62"/>
      <c r="Q20" s="55"/>
      <c r="R20" s="55"/>
      <c r="S20" s="55"/>
      <c r="T20" s="62"/>
      <c r="U20" s="55"/>
      <c r="V20" s="60"/>
      <c r="W20" s="60"/>
      <c r="X20" s="54" t="s">
        <v>35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" customHeight="1" thickBot="1">
      <c r="A21" s="59"/>
      <c r="B21" s="59"/>
      <c r="C21" s="55"/>
      <c r="D21" s="62"/>
      <c r="E21" s="55"/>
      <c r="F21" s="55"/>
      <c r="G21" s="55"/>
      <c r="H21" s="62"/>
      <c r="I21" s="55"/>
      <c r="J21" s="55"/>
      <c r="K21" s="55"/>
      <c r="L21" s="62"/>
      <c r="M21" s="55"/>
      <c r="N21" s="55"/>
      <c r="O21" s="55"/>
      <c r="P21" s="62"/>
      <c r="Q21" s="55"/>
      <c r="R21" s="55"/>
      <c r="S21" s="55"/>
      <c r="T21" s="62"/>
      <c r="U21" s="55"/>
      <c r="V21" s="60"/>
      <c r="W21" s="60"/>
      <c r="X21" s="57">
        <v>1</v>
      </c>
      <c r="Y21" s="58" t="s">
        <v>49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" customHeight="1" thickBot="1">
      <c r="A22" s="59"/>
      <c r="B22" s="59"/>
      <c r="C22" s="55"/>
      <c r="D22" s="62"/>
      <c r="E22" s="55"/>
      <c r="F22" s="55"/>
      <c r="G22" s="55"/>
      <c r="H22" s="62"/>
      <c r="I22" s="56">
        <v>18</v>
      </c>
      <c r="J22" s="62"/>
      <c r="K22" s="62"/>
      <c r="L22" s="62"/>
      <c r="M22" s="62"/>
      <c r="N22" s="62"/>
      <c r="O22" s="62"/>
      <c r="P22" s="62"/>
      <c r="Q22" s="55"/>
      <c r="R22" s="55"/>
      <c r="S22" s="55"/>
      <c r="T22" s="62"/>
      <c r="U22" s="55"/>
      <c r="V22" s="60"/>
      <c r="W22" s="60"/>
      <c r="X22" s="57">
        <v>3</v>
      </c>
      <c r="Y22" s="58" t="s">
        <v>54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" customHeight="1" thickBot="1">
      <c r="A23" s="59"/>
      <c r="B23" s="59"/>
      <c r="C23" s="55"/>
      <c r="D23" s="62"/>
      <c r="E23" s="55"/>
      <c r="F23" s="55"/>
      <c r="G23" s="55"/>
      <c r="H23" s="55"/>
      <c r="I23" s="55"/>
      <c r="J23" s="55"/>
      <c r="K23" s="55"/>
      <c r="L23" s="62"/>
      <c r="M23" s="55"/>
      <c r="N23" s="55"/>
      <c r="O23" s="55"/>
      <c r="P23" s="55"/>
      <c r="Q23" s="55"/>
      <c r="R23" s="55"/>
      <c r="S23" s="55"/>
      <c r="T23" s="62"/>
      <c r="U23" s="55"/>
      <c r="V23" s="60"/>
      <c r="W23" s="60"/>
      <c r="X23" s="57">
        <v>4</v>
      </c>
      <c r="Y23" s="58" t="s">
        <v>50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" customHeight="1" thickBot="1">
      <c r="A24" s="59"/>
      <c r="B24" s="59"/>
      <c r="C24" s="56">
        <v>19</v>
      </c>
      <c r="D24" s="62"/>
      <c r="E24" s="62"/>
      <c r="F24" s="62"/>
      <c r="G24" s="62"/>
      <c r="H24" s="55"/>
      <c r="I24" s="55"/>
      <c r="J24" s="55"/>
      <c r="K24" s="55"/>
      <c r="L24" s="62"/>
      <c r="M24" s="55"/>
      <c r="N24" s="55"/>
      <c r="O24" s="55"/>
      <c r="P24" s="56">
        <v>20</v>
      </c>
      <c r="Q24" s="62"/>
      <c r="R24" s="62"/>
      <c r="S24" s="62"/>
      <c r="T24" s="62"/>
      <c r="U24" s="55"/>
      <c r="V24" s="60"/>
      <c r="W24" s="60"/>
      <c r="X24" s="57">
        <v>7</v>
      </c>
      <c r="Y24" s="58" t="s">
        <v>57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 thickBot="1">
      <c r="A25" s="59"/>
      <c r="B25" s="59"/>
      <c r="C25" s="55"/>
      <c r="D25" s="62"/>
      <c r="E25" s="55"/>
      <c r="F25" s="55"/>
      <c r="G25" s="55"/>
      <c r="H25" s="55"/>
      <c r="I25" s="55"/>
      <c r="J25" s="55"/>
      <c r="K25" s="55"/>
      <c r="L25" s="56">
        <v>21</v>
      </c>
      <c r="M25" s="55"/>
      <c r="N25" s="55"/>
      <c r="O25" s="55"/>
      <c r="P25" s="55"/>
      <c r="Q25" s="55"/>
      <c r="R25" s="55"/>
      <c r="S25" s="55"/>
      <c r="T25" s="62"/>
      <c r="U25" s="55"/>
      <c r="V25" s="60"/>
      <c r="W25" s="60"/>
      <c r="X25" s="57">
        <v>10</v>
      </c>
      <c r="Y25" s="58" t="s">
        <v>51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 thickBot="1">
      <c r="A26" s="59"/>
      <c r="B26" s="59"/>
      <c r="C26" s="56">
        <v>22</v>
      </c>
      <c r="D26" s="62"/>
      <c r="E26" s="62"/>
      <c r="F26" s="62"/>
      <c r="G26" s="62"/>
      <c r="H26" s="62"/>
      <c r="I26" s="62"/>
      <c r="J26" s="62"/>
      <c r="K26" s="55"/>
      <c r="L26" s="62"/>
      <c r="M26" s="56">
        <v>23</v>
      </c>
      <c r="N26" s="62"/>
      <c r="O26" s="62"/>
      <c r="P26" s="62"/>
      <c r="Q26" s="62"/>
      <c r="R26" s="62"/>
      <c r="S26" s="62"/>
      <c r="T26" s="62"/>
      <c r="U26" s="55"/>
      <c r="V26" s="60"/>
      <c r="W26" s="60"/>
      <c r="X26" s="57">
        <v>12</v>
      </c>
      <c r="Y26" s="58" t="s">
        <v>52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ht="12" customHeight="1" thickBot="1">
      <c r="A27" s="59"/>
      <c r="B27" s="59"/>
      <c r="C27" s="55"/>
      <c r="D27" s="55"/>
      <c r="E27" s="55"/>
      <c r="F27" s="55"/>
      <c r="G27" s="55"/>
      <c r="H27" s="55"/>
      <c r="I27" s="55"/>
      <c r="J27" s="55"/>
      <c r="K27" s="55"/>
      <c r="L27" s="62"/>
      <c r="M27" s="55"/>
      <c r="N27" s="55"/>
      <c r="O27" s="55"/>
      <c r="P27" s="55"/>
      <c r="Q27" s="55"/>
      <c r="R27" s="55"/>
      <c r="S27" s="55"/>
      <c r="T27" s="55"/>
      <c r="U27" s="55"/>
      <c r="V27" s="60"/>
      <c r="W27" s="60"/>
      <c r="X27" s="57">
        <v>15</v>
      </c>
      <c r="Y27" s="58" t="s">
        <v>53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ht="12" customHeight="1" thickBot="1">
      <c r="A28" s="59"/>
      <c r="B28" s="59"/>
      <c r="C28" s="55"/>
      <c r="D28" s="55"/>
      <c r="E28" s="55"/>
      <c r="F28" s="55"/>
      <c r="G28" s="56">
        <v>24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5"/>
      <c r="S28" s="55"/>
      <c r="T28" s="55"/>
      <c r="U28" s="55"/>
      <c r="V28" s="60"/>
      <c r="W28" s="60"/>
      <c r="X28" s="57">
        <v>16</v>
      </c>
      <c r="Y28" s="58" t="s">
        <v>54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ht="12" customHeight="1" thickBot="1">
      <c r="A29" s="59"/>
      <c r="B29" s="59"/>
      <c r="C29" s="55"/>
      <c r="D29" s="55"/>
      <c r="E29" s="55"/>
      <c r="F29" s="55"/>
      <c r="G29" s="55"/>
      <c r="H29" s="55"/>
      <c r="I29" s="55"/>
      <c r="J29" s="55"/>
      <c r="K29" s="55"/>
      <c r="L29" s="62"/>
      <c r="M29" s="55"/>
      <c r="N29" s="55"/>
      <c r="O29" s="55"/>
      <c r="P29" s="55"/>
      <c r="Q29" s="55"/>
      <c r="R29" s="55"/>
      <c r="S29" s="55"/>
      <c r="T29" s="55"/>
      <c r="U29" s="55"/>
      <c r="V29" s="60"/>
      <c r="W29" s="60"/>
      <c r="X29" s="57">
        <v>17</v>
      </c>
      <c r="Y29" s="58" t="s">
        <v>58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ht="12" customHeight="1">
      <c r="A30" s="59"/>
      <c r="B30" s="5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60"/>
      <c r="W30" s="60"/>
      <c r="X30" s="57">
        <v>21</v>
      </c>
      <c r="Y30" s="58" t="s">
        <v>55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ht="26.25">
      <c r="A31" s="51"/>
      <c r="B31" s="51"/>
      <c r="C31" s="64" t="str">
        <f>IF(Формулы!AB10&lt;138,"Подумай ещё.","")</f>
        <v>Подумай ещё.</v>
      </c>
      <c r="D31" s="61"/>
      <c r="E31" s="55"/>
      <c r="F31" s="55"/>
      <c r="G31" s="55"/>
      <c r="H31" s="55"/>
      <c r="I31" s="55"/>
      <c r="J31" s="55"/>
      <c r="K31" s="65"/>
      <c r="L31" s="55"/>
      <c r="M31" s="55"/>
      <c r="N31" s="63">
        <f>IF(Формулы!AB10=138,"Молодец!","")</f>
      </c>
      <c r="O31" s="55"/>
      <c r="P31" s="55"/>
      <c r="Q31" s="55"/>
      <c r="R31" s="55"/>
      <c r="S31" s="55"/>
      <c r="T31" s="55"/>
      <c r="U31" s="55"/>
      <c r="V31" s="60"/>
      <c r="W31" s="53"/>
      <c r="X31" s="53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2" ht="15">
      <c r="A32" s="51"/>
      <c r="B32" s="51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60"/>
      <c r="W32" s="53"/>
      <c r="X32" s="53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2" ht="15">
      <c r="A33" s="51"/>
      <c r="B33" s="51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0"/>
      <c r="W33" s="53"/>
      <c r="X33" s="53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1:52" ht="15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ht="15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  <c r="W35" s="53"/>
      <c r="X35" s="53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5">
      <c r="A36" s="51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</row>
    <row r="37" spans="1:52" ht="15">
      <c r="A37" s="51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3"/>
      <c r="X37" s="53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ht="15">
      <c r="A38" s="5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53"/>
      <c r="X38" s="53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ht="15">
      <c r="A39" s="51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  <c r="W39" s="53"/>
      <c r="X39" s="53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ht="1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53"/>
      <c r="X40" s="53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ht="15">
      <c r="A41" s="51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53"/>
      <c r="X41" s="53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5">
      <c r="A42" s="51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53"/>
      <c r="X42" s="53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ht="15">
      <c r="A43" s="51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ht="15">
      <c r="A44" s="51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53"/>
      <c r="X44" s="53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5">
      <c r="A45" s="5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53"/>
      <c r="X45" s="53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ht="15">
      <c r="A46" s="51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53"/>
      <c r="X46" s="53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ht="15">
      <c r="A47" s="51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3"/>
      <c r="W47" s="53"/>
      <c r="X47" s="53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5">
      <c r="A48" s="5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3"/>
      <c r="X48" s="53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5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  <c r="W49" s="53"/>
      <c r="X49" s="53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5">
      <c r="A50" s="5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5">
      <c r="A51" s="51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3"/>
      <c r="W51" s="53"/>
      <c r="X51" s="53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5">
      <c r="A52" s="51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53"/>
      <c r="X52" s="53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5">
      <c r="A53" s="51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  <c r="W53" s="53"/>
      <c r="X53" s="53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5">
      <c r="A54" s="51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3"/>
      <c r="W54" s="53"/>
      <c r="X54" s="53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5">
      <c r="A55" s="51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  <c r="W55" s="53"/>
      <c r="X55" s="53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15">
      <c r="A56" s="51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">
      <c r="A57" s="51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ht="15">
      <c r="A58" s="51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  <c r="W58" s="53"/>
      <c r="X58" s="53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ht="15">
      <c r="A59" s="51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  <c r="W59" s="53"/>
      <c r="X59" s="53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ht="15">
      <c r="A60" s="51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  <c r="W60" s="53"/>
      <c r="X60" s="53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5">
      <c r="A61" s="51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3"/>
      <c r="W61" s="53"/>
      <c r="X61" s="53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5">
      <c r="A62" s="51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3"/>
      <c r="W62" s="53"/>
      <c r="X62" s="53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5">
      <c r="A63" s="51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3"/>
      <c r="W63" s="53"/>
      <c r="X63" s="53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5">
      <c r="A64" s="51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3"/>
      <c r="W64" s="53"/>
      <c r="X64" s="53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5">
      <c r="A65" s="51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  <c r="W65" s="53"/>
      <c r="X65" s="53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5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3"/>
      <c r="W66" s="53"/>
      <c r="X66" s="53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5">
      <c r="A67" s="51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3"/>
      <c r="W67" s="53"/>
      <c r="X67" s="53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5">
      <c r="A68" s="51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3"/>
      <c r="W68" s="53"/>
      <c r="X68" s="53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8"/>
  <sheetViews>
    <sheetView workbookViewId="0" topLeftCell="A1">
      <selection activeCell="O22" sqref="O22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23" width="3.25390625" style="19" customWidth="1"/>
    <col min="24" max="24" width="9.125" style="19" customWidth="1"/>
    <col min="27" max="27" width="11.375" style="0" customWidth="1"/>
  </cols>
  <sheetData>
    <row r="1" spans="1:52" ht="14.2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4.25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14.25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ht="15" thickBot="1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15" customHeight="1">
      <c r="A5" s="32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  <c r="W5" s="33"/>
      <c r="X5" s="33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15.75" thickBot="1">
      <c r="A6" s="32"/>
      <c r="B6" s="41"/>
      <c r="C6" s="42"/>
      <c r="D6" s="42"/>
      <c r="E6" s="42"/>
      <c r="F6" s="42"/>
      <c r="G6" s="42"/>
      <c r="H6" s="42"/>
      <c r="I6" s="42"/>
      <c r="J6" s="42"/>
      <c r="K6" s="42"/>
      <c r="L6" s="43">
        <v>1</v>
      </c>
      <c r="M6" s="42"/>
      <c r="N6" s="42"/>
      <c r="O6" s="42"/>
      <c r="P6" s="42"/>
      <c r="Q6" s="42"/>
      <c r="R6" s="42"/>
      <c r="S6" s="42"/>
      <c r="T6" s="42"/>
      <c r="U6" s="42"/>
      <c r="V6" s="44"/>
      <c r="W6" s="33"/>
      <c r="X6" s="3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ht="15.75" thickBot="1">
      <c r="A7" s="32"/>
      <c r="B7" s="41"/>
      <c r="C7" s="42"/>
      <c r="D7" s="42"/>
      <c r="E7" s="42"/>
      <c r="F7" s="42"/>
      <c r="G7" s="42"/>
      <c r="H7" s="42"/>
      <c r="I7" s="42"/>
      <c r="J7" s="42"/>
      <c r="K7" s="42"/>
      <c r="L7" s="48">
        <f>IF(Кроссворд!L7="п",1,0)</f>
        <v>0</v>
      </c>
      <c r="M7" s="42"/>
      <c r="N7" s="42"/>
      <c r="O7" s="42"/>
      <c r="P7" s="42"/>
      <c r="Q7" s="42"/>
      <c r="R7" s="42"/>
      <c r="S7" s="42"/>
      <c r="T7" s="42"/>
      <c r="U7" s="42"/>
      <c r="V7" s="44"/>
      <c r="W7" s="33"/>
      <c r="X7" s="33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2" ht="15.75" thickBot="1">
      <c r="A8" s="32"/>
      <c r="B8" s="41"/>
      <c r="C8" s="42"/>
      <c r="D8" s="42"/>
      <c r="E8" s="42"/>
      <c r="F8" s="43">
        <v>2</v>
      </c>
      <c r="G8" s="48">
        <f>IF(Кроссворд!G8="м",1,0)</f>
        <v>0</v>
      </c>
      <c r="H8" s="48">
        <f>IF(Кроссворд!H8="а",1,0)</f>
        <v>0</v>
      </c>
      <c r="I8" s="48">
        <f>IF(Кроссворд!I8="н",1,0)</f>
        <v>0</v>
      </c>
      <c r="J8" s="48">
        <f>IF(Кроссворд!J8="и",1,0)</f>
        <v>0</v>
      </c>
      <c r="K8" s="48">
        <f>IF(Кроссворд!K8="п",1,0)</f>
        <v>0</v>
      </c>
      <c r="L8" s="48">
        <f>IF(Кроссворд!L8="у",1,0)</f>
        <v>0</v>
      </c>
      <c r="M8" s="48">
        <f>IF(Кроссворд!M8="л",1,0)</f>
        <v>0</v>
      </c>
      <c r="N8" s="48">
        <f>IF(Кроссворд!N8="я",1,0)</f>
        <v>0</v>
      </c>
      <c r="O8" s="48">
        <f>IF(Кроссворд!O8="т",1,0)</f>
        <v>0</v>
      </c>
      <c r="P8" s="48">
        <f>IF(Кроссворд!P8="о",1,0)</f>
        <v>0</v>
      </c>
      <c r="Q8" s="48">
        <f>IF(Кроссворд!Q8="р",1,0)</f>
        <v>0</v>
      </c>
      <c r="R8" s="42"/>
      <c r="S8" s="42"/>
      <c r="T8" s="42"/>
      <c r="U8" s="42"/>
      <c r="V8" s="44"/>
      <c r="W8" s="33"/>
      <c r="X8" s="34" t="s">
        <v>31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2" ht="15.75" thickBot="1">
      <c r="A9" s="32"/>
      <c r="B9" s="41"/>
      <c r="C9" s="42"/>
      <c r="D9" s="43">
        <v>3</v>
      </c>
      <c r="E9" s="42"/>
      <c r="F9" s="42"/>
      <c r="G9" s="42"/>
      <c r="H9" s="42"/>
      <c r="I9" s="42"/>
      <c r="J9" s="42"/>
      <c r="K9" s="42"/>
      <c r="L9" s="48">
        <f>IF(Кроссворд!L9="с",1,0)</f>
        <v>0</v>
      </c>
      <c r="M9" s="42"/>
      <c r="N9" s="42"/>
      <c r="O9" s="42"/>
      <c r="P9" s="42"/>
      <c r="Q9" s="42"/>
      <c r="R9" s="42"/>
      <c r="S9" s="42"/>
      <c r="T9" s="43">
        <v>4</v>
      </c>
      <c r="U9" s="42"/>
      <c r="V9" s="44"/>
      <c r="W9" s="33"/>
      <c r="X9" s="35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6.5" thickBot="1">
      <c r="A10" s="32"/>
      <c r="B10" s="41"/>
      <c r="C10" s="43">
        <v>5</v>
      </c>
      <c r="D10" s="48">
        <f>IF(Кроссворд!D10="д",1,0)</f>
        <v>0</v>
      </c>
      <c r="E10" s="48">
        <f>IF(Кроссворд!E10="р",1,0)</f>
        <v>0</v>
      </c>
      <c r="F10" s="48">
        <f>IF(Кроссворд!F10="а",1,0)</f>
        <v>0</v>
      </c>
      <c r="G10" s="48">
        <f>IF(Кроссворд!G10="й",1,0)</f>
        <v>0</v>
      </c>
      <c r="H10" s="48">
        <f>IF(Кроссворд!H10="в",1,0)</f>
        <v>0</v>
      </c>
      <c r="I10" s="48">
        <f>IF(Кроссворд!I10="е",1,0)</f>
        <v>0</v>
      </c>
      <c r="J10" s="48">
        <f>IF(Кроссворд!J10="р",1,0)</f>
        <v>0</v>
      </c>
      <c r="K10" s="42"/>
      <c r="L10" s="48">
        <f>IF(Кроссворд!L10="к",1,0)</f>
        <v>0</v>
      </c>
      <c r="M10" s="43">
        <v>6</v>
      </c>
      <c r="N10" s="48">
        <f>IF(Кроссворд!N10="н",1,0)</f>
        <v>0</v>
      </c>
      <c r="O10" s="48">
        <f>IF(Кроссворд!O10="о",1,0)</f>
        <v>0</v>
      </c>
      <c r="P10" s="48">
        <f>IF(Кроссворд!P10="у",1,0)</f>
        <v>0</v>
      </c>
      <c r="Q10" s="48">
        <f>IF(Кроссворд!Q10="т",1,0)</f>
        <v>0</v>
      </c>
      <c r="R10" s="48">
        <f>IF(Кроссворд!R10="б",1,0)</f>
        <v>0</v>
      </c>
      <c r="S10" s="48">
        <f>IF(Кроссворд!S10="у",1,0)</f>
        <v>0</v>
      </c>
      <c r="T10" s="48">
        <f>IF(Кроссворд!T10="к",1,0)</f>
        <v>0</v>
      </c>
      <c r="U10" s="42"/>
      <c r="V10" s="44"/>
      <c r="W10" s="33"/>
      <c r="X10" s="36" t="s">
        <v>32</v>
      </c>
      <c r="Y10" s="37"/>
      <c r="Z10" s="37"/>
      <c r="AA10" s="37"/>
      <c r="AB10" s="49">
        <f>SUM(L7:L10,G8:K8,M8:Q8,D10:J10,N10:T10,T11:T16,Q12:S12,D11:D16,E12:G12,L12:L15,M14:P14,H14:K14,H15:H22,I18,D18:G18,P16:P22,O18,Q18:U18,L21:L24,M22:O22,J22:K22,D20:D26,E24:G24,E26:J26,T20:T26,Q24:S24,N26:S26,L26:L29,M28:Q28,H28:K28)</f>
        <v>0</v>
      </c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15.75" thickBot="1">
      <c r="A11" s="32"/>
      <c r="B11" s="41"/>
      <c r="C11" s="42"/>
      <c r="D11" s="48">
        <f>IF(Кроссворд!D11="и",1,0)</f>
        <v>0</v>
      </c>
      <c r="E11" s="42"/>
      <c r="F11" s="42"/>
      <c r="G11" s="42"/>
      <c r="H11" s="42"/>
      <c r="I11" s="42"/>
      <c r="J11" s="42"/>
      <c r="K11" s="42"/>
      <c r="L11" s="43">
        <v>7</v>
      </c>
      <c r="M11" s="42"/>
      <c r="N11" s="42"/>
      <c r="O11" s="42"/>
      <c r="P11" s="42"/>
      <c r="Q11" s="42"/>
      <c r="R11" s="42"/>
      <c r="S11" s="42"/>
      <c r="T11" s="48">
        <f>IF(Кроссворд!T11="о",1,0)</f>
        <v>0</v>
      </c>
      <c r="U11" s="42"/>
      <c r="V11" s="44"/>
      <c r="W11" s="33"/>
      <c r="X11" s="33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ht="15.75" thickBot="1">
      <c r="A12" s="32"/>
      <c r="B12" s="41"/>
      <c r="C12" s="43">
        <v>8</v>
      </c>
      <c r="D12" s="48">
        <f>IF(Кроссворд!D12="с",1,0)</f>
        <v>0</v>
      </c>
      <c r="E12" s="48">
        <f>IF(Кроссворд!E12="л",1,0)</f>
        <v>0</v>
      </c>
      <c r="F12" s="48">
        <f>IF(Кроссворд!F12="о",1,0)</f>
        <v>0</v>
      </c>
      <c r="G12" s="48">
        <f>IF(Кроссворд!G12="т",1,0)</f>
        <v>0</v>
      </c>
      <c r="H12" s="42"/>
      <c r="I12" s="42"/>
      <c r="J12" s="42"/>
      <c r="K12" s="42"/>
      <c r="L12" s="48">
        <f>IF(Кроссворд!L12="п",1,0)</f>
        <v>0</v>
      </c>
      <c r="M12" s="42"/>
      <c r="N12" s="42"/>
      <c r="O12" s="42"/>
      <c r="P12" s="43">
        <v>9</v>
      </c>
      <c r="Q12" s="48">
        <f>IF(Кроссворд!Q12="ф",1,0)</f>
        <v>0</v>
      </c>
      <c r="R12" s="48">
        <f>IF(Кроссворд!R12="а",1,0)</f>
        <v>0</v>
      </c>
      <c r="S12" s="48">
        <f>IF(Кроссворд!S12="й",1,0)</f>
        <v>0</v>
      </c>
      <c r="T12" s="48">
        <f>IF(Кроссворд!T12="л",1,0)</f>
        <v>0</v>
      </c>
      <c r="U12" s="42"/>
      <c r="V12" s="44"/>
      <c r="W12" s="33"/>
      <c r="X12" s="33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ht="15.75" thickBot="1">
      <c r="A13" s="32"/>
      <c r="B13" s="41"/>
      <c r="C13" s="42"/>
      <c r="D13" s="48">
        <f>IF(Кроссворд!D13="п",1,0)</f>
        <v>0</v>
      </c>
      <c r="E13" s="42"/>
      <c r="F13" s="42"/>
      <c r="G13" s="42"/>
      <c r="H13" s="43">
        <v>10</v>
      </c>
      <c r="I13" s="42"/>
      <c r="J13" s="42"/>
      <c r="K13" s="42"/>
      <c r="L13" s="48">
        <f>IF(Кроссворд!L13="о",1,0)</f>
        <v>0</v>
      </c>
      <c r="M13" s="42"/>
      <c r="N13" s="42"/>
      <c r="O13" s="42"/>
      <c r="P13" s="42"/>
      <c r="Q13" s="42"/>
      <c r="R13" s="42"/>
      <c r="S13" s="42"/>
      <c r="T13" s="48">
        <f>IF(Кроссворд!T13="о",1,0)</f>
        <v>0</v>
      </c>
      <c r="U13" s="42"/>
      <c r="V13" s="44"/>
      <c r="W13" s="33"/>
      <c r="X13" s="33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ht="15.75" thickBot="1">
      <c r="A14" s="32"/>
      <c r="B14" s="41"/>
      <c r="C14" s="42"/>
      <c r="D14" s="48">
        <f>IF(Кроссворд!D14="л",1,0)</f>
        <v>0</v>
      </c>
      <c r="E14" s="42"/>
      <c r="F14" s="42"/>
      <c r="G14" s="43">
        <v>11</v>
      </c>
      <c r="H14" s="48">
        <f>IF(Кроссворд!H14="п",1,0)</f>
        <v>0</v>
      </c>
      <c r="I14" s="48">
        <f>IF(Кроссворд!I14="р",1,0)</f>
        <v>0</v>
      </c>
      <c r="J14" s="48">
        <f>IF(Кроссворд!J14="о",1,0)</f>
        <v>0</v>
      </c>
      <c r="K14" s="48">
        <f>IF(Кроссворд!K14="г",1,0)</f>
        <v>0</v>
      </c>
      <c r="L14" s="48">
        <f>IF(Кроссворд!L14="р",1,0)</f>
        <v>0</v>
      </c>
      <c r="M14" s="48">
        <f>IF(Кроссворд!M14="а",1,0)</f>
        <v>0</v>
      </c>
      <c r="N14" s="48">
        <f>IF(Кроссворд!N14="м",1,0)</f>
        <v>0</v>
      </c>
      <c r="O14" s="48">
        <f>IF(Кроссворд!O14="м",1,0)</f>
        <v>0</v>
      </c>
      <c r="P14" s="48">
        <f>IF(Кроссворд!P14="а",1,0)</f>
        <v>0</v>
      </c>
      <c r="Q14" s="42"/>
      <c r="R14" s="42"/>
      <c r="S14" s="42"/>
      <c r="T14" s="48">
        <f>IF(Кроссворд!T14="н",1,0)</f>
        <v>0</v>
      </c>
      <c r="U14" s="42"/>
      <c r="V14" s="44"/>
      <c r="W14" s="33"/>
      <c r="X14" s="33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ht="15.75" thickBot="1">
      <c r="A15" s="32"/>
      <c r="B15" s="41"/>
      <c r="C15" s="42"/>
      <c r="D15" s="48">
        <f>IF(Кроссворд!D15="е",1,0)</f>
        <v>0</v>
      </c>
      <c r="E15" s="42"/>
      <c r="F15" s="42"/>
      <c r="G15" s="42"/>
      <c r="H15" s="48">
        <f>IF(Кроссворд!H15="р",1,0)</f>
        <v>0</v>
      </c>
      <c r="I15" s="42"/>
      <c r="J15" s="42"/>
      <c r="K15" s="42"/>
      <c r="L15" s="48">
        <f>IF(Кроссворд!L15="т",1,0)</f>
        <v>0</v>
      </c>
      <c r="M15" s="42"/>
      <c r="N15" s="42"/>
      <c r="O15" s="42"/>
      <c r="P15" s="43">
        <v>12</v>
      </c>
      <c r="Q15" s="42"/>
      <c r="R15" s="42"/>
      <c r="S15" s="42"/>
      <c r="T15" s="48">
        <f>IF(Кроссворд!T15="к",1,0)</f>
        <v>0</v>
      </c>
      <c r="U15" s="42"/>
      <c r="V15" s="44"/>
      <c r="W15" s="33"/>
      <c r="X15" s="33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15.75" thickBot="1">
      <c r="A16" s="32"/>
      <c r="B16" s="41"/>
      <c r="C16" s="42"/>
      <c r="D16" s="48">
        <f>IF(Кроссворд!D16="й",1,0)</f>
        <v>0</v>
      </c>
      <c r="E16" s="42"/>
      <c r="F16" s="42"/>
      <c r="G16" s="42"/>
      <c r="H16" s="48">
        <f>IF(Кроссворд!H16="о",1,0)</f>
        <v>0</v>
      </c>
      <c r="I16" s="42"/>
      <c r="J16" s="42"/>
      <c r="K16" s="42"/>
      <c r="L16" s="42"/>
      <c r="M16" s="42"/>
      <c r="N16" s="42"/>
      <c r="O16" s="42"/>
      <c r="P16" s="48">
        <f>IF(Кроссворд!P16="п",1,0)</f>
        <v>0</v>
      </c>
      <c r="Q16" s="42"/>
      <c r="R16" s="42"/>
      <c r="S16" s="42"/>
      <c r="T16" s="48">
        <f>IF(Кроссворд!T16="и",1,0)</f>
        <v>0</v>
      </c>
      <c r="U16" s="42"/>
      <c r="V16" s="44"/>
      <c r="W16" s="33"/>
      <c r="X16" s="33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ht="15.75" thickBot="1">
      <c r="A17" s="32"/>
      <c r="B17" s="41"/>
      <c r="C17" s="42"/>
      <c r="D17" s="42"/>
      <c r="E17" s="42"/>
      <c r="F17" s="42"/>
      <c r="G17" s="42"/>
      <c r="H17" s="48">
        <f>IF(Кроссворд!H17="ц",1,0)</f>
        <v>0</v>
      </c>
      <c r="I17" s="42"/>
      <c r="J17" s="42"/>
      <c r="K17" s="42"/>
      <c r="L17" s="42"/>
      <c r="M17" s="42"/>
      <c r="N17" s="42"/>
      <c r="O17" s="42"/>
      <c r="P17" s="48">
        <f>IF(Кроссворд!P17="р",1,0)</f>
        <v>0</v>
      </c>
      <c r="Q17" s="42"/>
      <c r="R17" s="42"/>
      <c r="S17" s="42"/>
      <c r="T17" s="42"/>
      <c r="U17" s="42"/>
      <c r="V17" s="44"/>
      <c r="W17" s="33"/>
      <c r="X17" s="33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 ht="15.75" thickBot="1">
      <c r="A18" s="32"/>
      <c r="B18" s="41"/>
      <c r="C18" s="43">
        <v>13</v>
      </c>
      <c r="D18" s="48">
        <f>IF(Кроссворд!D18="с",1,0)</f>
        <v>0</v>
      </c>
      <c r="E18" s="48">
        <f>IF(Кроссворд!E18="к",1,0)</f>
        <v>0</v>
      </c>
      <c r="F18" s="48">
        <f>IF(Кроссворд!F18="а",1,0)</f>
        <v>0</v>
      </c>
      <c r="G18" s="48">
        <f>IF(Кроссворд!G18="н",1,0)</f>
        <v>0</v>
      </c>
      <c r="H18" s="48">
        <f>IF(Кроссворд!H18="е",1,0)</f>
        <v>0</v>
      </c>
      <c r="I18" s="48">
        <f>IF(Кроссворд!I18="р",1,0)</f>
        <v>0</v>
      </c>
      <c r="J18" s="42"/>
      <c r="K18" s="42"/>
      <c r="L18" s="42"/>
      <c r="M18" s="42"/>
      <c r="N18" s="43">
        <v>14</v>
      </c>
      <c r="O18" s="48">
        <f>IF(Кроссворд!O18="д",1,0)</f>
        <v>0</v>
      </c>
      <c r="P18" s="48">
        <f>IF(Кроссворд!P18="и",1,0)</f>
        <v>0</v>
      </c>
      <c r="Q18" s="48">
        <f>IF(Кроссворд!Q18="с",1,0)</f>
        <v>0</v>
      </c>
      <c r="R18" s="48">
        <f>IF(Кроссворд!R18="к",1,0)</f>
        <v>0</v>
      </c>
      <c r="S18" s="48">
        <f>IF(Кроссворд!S18="е",1,0)</f>
        <v>0</v>
      </c>
      <c r="T18" s="48">
        <f>IF(Кроссворд!T18="т",1,0)</f>
        <v>0</v>
      </c>
      <c r="U18" s="48">
        <f>IF(Кроссворд!U18="а",1,0)</f>
        <v>0</v>
      </c>
      <c r="V18" s="44"/>
      <c r="W18" s="33"/>
      <c r="X18" s="33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ht="15.75" thickBot="1">
      <c r="A19" s="32"/>
      <c r="B19" s="41"/>
      <c r="C19" s="42"/>
      <c r="D19" s="43">
        <v>15</v>
      </c>
      <c r="E19" s="42"/>
      <c r="F19" s="42"/>
      <c r="G19" s="42"/>
      <c r="H19" s="48">
        <f>IF(Кроссворд!H19="с",1,0)</f>
        <v>0</v>
      </c>
      <c r="I19" s="42"/>
      <c r="J19" s="42"/>
      <c r="K19" s="42"/>
      <c r="L19" s="42"/>
      <c r="M19" s="42"/>
      <c r="N19" s="42"/>
      <c r="O19" s="42"/>
      <c r="P19" s="48">
        <f>IF(Кроссворд!P19="н",1,0)</f>
        <v>0</v>
      </c>
      <c r="Q19" s="42"/>
      <c r="R19" s="42"/>
      <c r="S19" s="42"/>
      <c r="T19" s="43">
        <v>16</v>
      </c>
      <c r="U19" s="42"/>
      <c r="V19" s="44"/>
      <c r="W19" s="33"/>
      <c r="X19" s="33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ht="15.75" thickBot="1">
      <c r="A20" s="32"/>
      <c r="B20" s="41"/>
      <c r="C20" s="42"/>
      <c r="D20" s="48">
        <f>IF(Кроссворд!D20="п",1,0)</f>
        <v>0</v>
      </c>
      <c r="E20" s="42"/>
      <c r="F20" s="42"/>
      <c r="G20" s="42"/>
      <c r="H20" s="48">
        <f>IF(Кроссворд!H20="с",1,0)</f>
        <v>0</v>
      </c>
      <c r="I20" s="42"/>
      <c r="J20" s="42"/>
      <c r="K20" s="42"/>
      <c r="L20" s="43">
        <v>17</v>
      </c>
      <c r="M20" s="42"/>
      <c r="N20" s="42"/>
      <c r="O20" s="42"/>
      <c r="P20" s="48">
        <f>IF(Кроссворд!P20="т",1,0)</f>
        <v>0</v>
      </c>
      <c r="Q20" s="42"/>
      <c r="R20" s="42"/>
      <c r="S20" s="42"/>
      <c r="T20" s="48">
        <f>IF(Кроссворд!T20="м",1,0)</f>
        <v>0</v>
      </c>
      <c r="U20" s="42"/>
      <c r="V20" s="44"/>
      <c r="W20" s="33"/>
      <c r="X20" s="33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ht="15.75" thickBot="1">
      <c r="A21" s="32"/>
      <c r="B21" s="41"/>
      <c r="C21" s="42"/>
      <c r="D21" s="48">
        <f>IF(Кроссворд!D21="л",1,0)</f>
        <v>0</v>
      </c>
      <c r="E21" s="42"/>
      <c r="F21" s="42"/>
      <c r="G21" s="42"/>
      <c r="H21" s="48">
        <f>IF(Кроссворд!H21="о",1,0)</f>
        <v>0</v>
      </c>
      <c r="I21" s="42"/>
      <c r="J21" s="42"/>
      <c r="K21" s="42"/>
      <c r="L21" s="48">
        <f>IF(Кроссворд!L21="с",1,0)</f>
        <v>0</v>
      </c>
      <c r="M21" s="42"/>
      <c r="N21" s="42"/>
      <c r="O21" s="42"/>
      <c r="P21" s="48">
        <f>IF(Кроссворд!P21="е",1,0)</f>
        <v>0</v>
      </c>
      <c r="Q21" s="42"/>
      <c r="R21" s="42"/>
      <c r="S21" s="42"/>
      <c r="T21" s="48">
        <f>IF(Кроссворд!T21="о",1,0)</f>
        <v>0</v>
      </c>
      <c r="U21" s="42"/>
      <c r="V21" s="44"/>
      <c r="W21" s="33"/>
      <c r="X21" s="33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ht="15.75" thickBot="1">
      <c r="A22" s="32"/>
      <c r="B22" s="41"/>
      <c r="C22" s="42"/>
      <c r="D22" s="48">
        <f>IF(Кроссворд!D22="а",1,0)</f>
        <v>0</v>
      </c>
      <c r="E22" s="42"/>
      <c r="F22" s="42"/>
      <c r="G22" s="42"/>
      <c r="H22" s="48">
        <f>IF(Кроссворд!H22="р",1,0)</f>
        <v>0</v>
      </c>
      <c r="I22" s="43">
        <v>18</v>
      </c>
      <c r="J22" s="48">
        <f>IF(Кроссворд!J22="а",1,0)</f>
        <v>0</v>
      </c>
      <c r="K22" s="48">
        <f>IF(Кроссворд!K22="д",1,0)</f>
        <v>0</v>
      </c>
      <c r="L22" s="48">
        <f>IF(Кроссворд!L22="а",1,0)</f>
        <v>0</v>
      </c>
      <c r="M22" s="48">
        <f>IF(Кроссворд!M22="п",1,0)</f>
        <v>0</v>
      </c>
      <c r="N22" s="48">
        <f>IF(Кроссворд!N22="т",1,0)</f>
        <v>0</v>
      </c>
      <c r="O22" s="48">
        <f>IF(Кроссворд!O22="е",1,0)</f>
        <v>0</v>
      </c>
      <c r="P22" s="48">
        <f>IF(Кроссворд!P22="р",1,0)</f>
        <v>0</v>
      </c>
      <c r="Q22" s="42"/>
      <c r="R22" s="42"/>
      <c r="S22" s="42"/>
      <c r="T22" s="48">
        <f>IF(Кроссворд!T22="н",1,0)</f>
        <v>0</v>
      </c>
      <c r="U22" s="42"/>
      <c r="V22" s="44"/>
      <c r="W22" s="33"/>
      <c r="X22" s="33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ht="15.75" thickBot="1">
      <c r="A23" s="32"/>
      <c r="B23" s="41"/>
      <c r="C23" s="42"/>
      <c r="D23" s="48">
        <f>IF(Кроссворд!D23="н",1,0)</f>
        <v>0</v>
      </c>
      <c r="E23" s="42"/>
      <c r="F23" s="42"/>
      <c r="G23" s="42"/>
      <c r="H23" s="42"/>
      <c r="I23" s="42"/>
      <c r="J23" s="42"/>
      <c r="K23" s="42"/>
      <c r="L23" s="48">
        <f>IF(Кроссворд!L23="й",1,0)</f>
        <v>0</v>
      </c>
      <c r="M23" s="42"/>
      <c r="N23" s="42"/>
      <c r="O23" s="42"/>
      <c r="P23" s="42"/>
      <c r="Q23" s="42"/>
      <c r="R23" s="42"/>
      <c r="S23" s="42"/>
      <c r="T23" s="48">
        <f>IF(Кроссворд!T23="и",1,0)</f>
        <v>0</v>
      </c>
      <c r="U23" s="42"/>
      <c r="V23" s="44"/>
      <c r="W23" s="33"/>
      <c r="X23" s="33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 ht="15.75" thickBot="1">
      <c r="A24" s="32"/>
      <c r="B24" s="41"/>
      <c r="C24" s="43">
        <v>19</v>
      </c>
      <c r="D24" s="48">
        <f>IF(Кроссворд!D24="ш",1,0)</f>
        <v>0</v>
      </c>
      <c r="E24" s="48">
        <f>IF(Кроссворд!E24="и",1,0)</f>
        <v>0</v>
      </c>
      <c r="F24" s="48">
        <f>IF(Кроссворд!F24="н",1,0)</f>
        <v>0</v>
      </c>
      <c r="G24" s="48">
        <f>IF(Кроссворд!G24="а",1,0)</f>
        <v>0</v>
      </c>
      <c r="H24" s="42"/>
      <c r="I24" s="42"/>
      <c r="J24" s="42"/>
      <c r="K24" s="42"/>
      <c r="L24" s="48">
        <f>IF(Кроссворд!L24="т",1,0)</f>
        <v>0</v>
      </c>
      <c r="M24" s="42"/>
      <c r="N24" s="42"/>
      <c r="O24" s="42"/>
      <c r="P24" s="43">
        <v>20</v>
      </c>
      <c r="Q24" s="48">
        <f>IF(Кроссворд!Q24="б",1,0)</f>
        <v>0</v>
      </c>
      <c r="R24" s="48">
        <f>IF(Кроссворд!R24="а",1,0)</f>
        <v>0</v>
      </c>
      <c r="S24" s="48">
        <f>IF(Кроссворд!S24="й",1,0)</f>
        <v>0</v>
      </c>
      <c r="T24" s="48">
        <f>IF(Кроссворд!T24="т",1,0)</f>
        <v>0</v>
      </c>
      <c r="U24" s="42"/>
      <c r="V24" s="44"/>
      <c r="W24" s="33"/>
      <c r="X24" s="3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1:52" ht="15.75" thickBot="1">
      <c r="A25" s="32"/>
      <c r="B25" s="41"/>
      <c r="C25" s="42"/>
      <c r="D25" s="48">
        <f>IF(Кроссворд!D25="е",1,0)</f>
        <v>0</v>
      </c>
      <c r="E25" s="42"/>
      <c r="F25" s="42"/>
      <c r="G25" s="42"/>
      <c r="H25" s="42"/>
      <c r="I25" s="42"/>
      <c r="J25" s="42"/>
      <c r="K25" s="42"/>
      <c r="L25" s="43">
        <v>21</v>
      </c>
      <c r="M25" s="42"/>
      <c r="N25" s="42"/>
      <c r="O25" s="42"/>
      <c r="P25" s="42"/>
      <c r="Q25" s="42"/>
      <c r="R25" s="42"/>
      <c r="S25" s="42"/>
      <c r="T25" s="48">
        <f>IF(Кроссворд!T25="о",1,0)</f>
        <v>0</v>
      </c>
      <c r="U25" s="42"/>
      <c r="V25" s="44"/>
      <c r="W25" s="33"/>
      <c r="X25" s="33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15.75" thickBot="1">
      <c r="A26" s="32"/>
      <c r="B26" s="41"/>
      <c r="C26" s="43">
        <v>22</v>
      </c>
      <c r="D26" s="48">
        <f>IF(Кроссворд!D26="т",1,0)</f>
        <v>0</v>
      </c>
      <c r="E26" s="48">
        <f>IF(Кроссворд!E26="р",1,0)</f>
        <v>0</v>
      </c>
      <c r="F26" s="48">
        <f>IF(Кроссворд!F26="е",1,0)</f>
        <v>0</v>
      </c>
      <c r="G26" s="48">
        <f>IF(Кроссворд!G26="к",1,0)</f>
        <v>0</v>
      </c>
      <c r="H26" s="48">
        <f>IF(Кроссворд!H26="б",1,0)</f>
        <v>0</v>
      </c>
      <c r="I26" s="48">
        <f>IF(Кроссворд!I26="о",1,0)</f>
        <v>0</v>
      </c>
      <c r="J26" s="48">
        <f>IF(Кроссворд!J26="л",1,0)</f>
        <v>0</v>
      </c>
      <c r="K26" s="42"/>
      <c r="L26" s="48">
        <f>IF(Кроссворд!L26="к",1,0)</f>
        <v>0</v>
      </c>
      <c r="M26" s="43">
        <v>23</v>
      </c>
      <c r="N26" s="48">
        <f>IF(Кроссворд!N26="п",1,0)</f>
        <v>0</v>
      </c>
      <c r="O26" s="48">
        <f>IF(Кроссворд!O26="л",1,0)</f>
        <v>0</v>
      </c>
      <c r="P26" s="48">
        <f>IF(Кроссворд!P26="о",1,0)</f>
        <v>0</v>
      </c>
      <c r="Q26" s="48">
        <f>IF(Кроссворд!Q26="т",1,0)</f>
        <v>0</v>
      </c>
      <c r="R26" s="48">
        <f>IF(Кроссворд!R26="т",1,0)</f>
        <v>0</v>
      </c>
      <c r="S26" s="48">
        <f>IF(Кроссворд!S26="е",1,0)</f>
        <v>0</v>
      </c>
      <c r="T26" s="48">
        <f>IF(Кроссворд!T26="р",1,0)</f>
        <v>0</v>
      </c>
      <c r="U26" s="42"/>
      <c r="V26" s="44"/>
      <c r="W26" s="33"/>
      <c r="X26" s="33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15.75" thickBot="1">
      <c r="A27" s="32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8">
        <f>IF(Кроссворд!L27="л",1,0)</f>
        <v>0</v>
      </c>
      <c r="M27" s="42"/>
      <c r="N27" s="42"/>
      <c r="O27" s="42"/>
      <c r="P27" s="42"/>
      <c r="Q27" s="42"/>
      <c r="R27" s="42"/>
      <c r="S27" s="42"/>
      <c r="T27" s="42"/>
      <c r="U27" s="42"/>
      <c r="V27" s="44"/>
      <c r="W27" s="33"/>
      <c r="X27" s="33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ht="15.75" thickBot="1">
      <c r="A28" s="32"/>
      <c r="B28" s="41"/>
      <c r="C28" s="42"/>
      <c r="D28" s="42"/>
      <c r="E28" s="42"/>
      <c r="F28" s="42"/>
      <c r="G28" s="43">
        <v>24</v>
      </c>
      <c r="H28" s="48">
        <f>IF(Кроссворд!H28="к",1,0)</f>
        <v>0</v>
      </c>
      <c r="I28" s="48">
        <f>IF(Кроссворд!I28="л",1,0)</f>
        <v>0</v>
      </c>
      <c r="J28" s="48">
        <f>IF(Кроссворд!J28="а",1,0)</f>
        <v>0</v>
      </c>
      <c r="K28" s="48">
        <f>IF(Кроссворд!K28="в",1,0)</f>
        <v>0</v>
      </c>
      <c r="L28" s="48">
        <f>IF(Кроссворд!L28="и",1,0)</f>
        <v>0</v>
      </c>
      <c r="M28" s="48">
        <f>IF(Кроссворд!M28="а",1,0)</f>
        <v>0</v>
      </c>
      <c r="N28" s="48">
        <f>IF(Кроссворд!N28="т",1,0)</f>
        <v>0</v>
      </c>
      <c r="O28" s="48">
        <f>IF(Кроссворд!O28="у",1,0)</f>
        <v>0</v>
      </c>
      <c r="P28" s="48">
        <f>IF(Кроссворд!P28="р",1,0)</f>
        <v>0</v>
      </c>
      <c r="Q28" s="48">
        <f>IF(Кроссворд!Q28="а",1,0)</f>
        <v>0</v>
      </c>
      <c r="R28" s="42"/>
      <c r="S28" s="42"/>
      <c r="T28" s="42"/>
      <c r="U28" s="42"/>
      <c r="V28" s="44"/>
      <c r="W28" s="33"/>
      <c r="X28" s="33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2" ht="15.75" thickBot="1">
      <c r="A29" s="32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8">
        <f>IF(Кроссворд!L29="к",1,0)</f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4"/>
      <c r="W29" s="33"/>
      <c r="X29" s="33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15.75" thickBot="1">
      <c r="A30" s="3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33"/>
      <c r="X30" s="33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15">
      <c r="A31" s="32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2" spans="1:52" ht="15">
      <c r="A32" s="32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</row>
    <row r="33" spans="1:52" ht="15">
      <c r="A33" s="32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15">
      <c r="A34" s="32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">
      <c r="A35" s="3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ht="15">
      <c r="A36" s="32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ht="15">
      <c r="A37" s="32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15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ht="15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ht="15">
      <c r="A40" s="3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5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2" ht="15">
      <c r="A42" s="3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2" ht="15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52" ht="15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</row>
    <row r="45" spans="1:52" ht="15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2" ht="15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2" ht="15">
      <c r="A47" s="3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ht="15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ht="15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ht="15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ht="15">
      <c r="A51" s="32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ht="15">
      <c r="A52" s="32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ht="15">
      <c r="A53" s="32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ht="15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52" ht="15">
      <c r="A55" s="32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ht="15">
      <c r="A56" s="32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ht="15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ht="15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ht="15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ht="1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52" ht="15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ht="15">
      <c r="A62" s="3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ht="15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ht="15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ht="15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5">
      <c r="A66" s="32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ht="15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ht="15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ht="15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1:52" ht="15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ht="1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ht="1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5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5">
      <c r="A75" s="32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5">
      <c r="A76" s="32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5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5">
      <c r="A78" s="32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0"/>
  <sheetViews>
    <sheetView workbookViewId="0" topLeftCell="A1">
      <selection activeCell="V24" sqref="V24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23" width="3.25390625" style="19" customWidth="1"/>
    <col min="24" max="24" width="9.125" style="19" customWidth="1"/>
  </cols>
  <sheetData>
    <row r="1" spans="1:52" ht="14.25">
      <c r="A1" s="20"/>
      <c r="B1" s="2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4.25">
      <c r="A2" s="20"/>
      <c r="B2" s="2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4.25">
      <c r="A3" s="20"/>
      <c r="B3" s="2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8.25" customHeight="1" thickBot="1">
      <c r="A4" s="20"/>
      <c r="B4" s="2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7.5" customHeigh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11"/>
      <c r="X5" s="1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5.75" thickBot="1">
      <c r="A6" s="20"/>
      <c r="B6" s="24"/>
      <c r="C6" s="25"/>
      <c r="D6" s="25"/>
      <c r="E6" s="25"/>
      <c r="F6" s="25"/>
      <c r="G6" s="25"/>
      <c r="H6" s="25"/>
      <c r="I6" s="25"/>
      <c r="J6" s="25"/>
      <c r="K6" s="25"/>
      <c r="L6" s="26">
        <v>1</v>
      </c>
      <c r="M6" s="25"/>
      <c r="N6" s="25"/>
      <c r="O6" s="25"/>
      <c r="P6" s="25"/>
      <c r="Q6" s="25"/>
      <c r="R6" s="25"/>
      <c r="S6" s="25"/>
      <c r="T6" s="25"/>
      <c r="U6" s="25"/>
      <c r="V6" s="27"/>
      <c r="W6" s="11"/>
      <c r="X6" s="11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5.75" thickBot="1">
      <c r="A7" s="20"/>
      <c r="B7" s="24"/>
      <c r="C7" s="25"/>
      <c r="D7" s="25"/>
      <c r="E7" s="25"/>
      <c r="F7" s="25"/>
      <c r="G7" s="25"/>
      <c r="H7" s="25"/>
      <c r="I7" s="25"/>
      <c r="J7" s="25"/>
      <c r="K7" s="25"/>
      <c r="L7" s="31" t="s">
        <v>13</v>
      </c>
      <c r="M7" s="25"/>
      <c r="N7" s="25"/>
      <c r="O7" s="25"/>
      <c r="P7" s="25"/>
      <c r="Q7" s="25"/>
      <c r="R7" s="25"/>
      <c r="S7" s="25"/>
      <c r="T7" s="25"/>
      <c r="U7" s="25"/>
      <c r="V7" s="27"/>
      <c r="W7" s="11"/>
      <c r="X7" s="11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0"/>
      <c r="B8" s="24"/>
      <c r="C8" s="25"/>
      <c r="D8" s="25"/>
      <c r="E8" s="25"/>
      <c r="F8" s="26">
        <v>2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1" t="s">
        <v>19</v>
      </c>
      <c r="R8" s="25"/>
      <c r="S8" s="25"/>
      <c r="T8" s="25"/>
      <c r="U8" s="25"/>
      <c r="V8" s="27"/>
      <c r="W8" s="11"/>
      <c r="X8" s="11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15.75" thickBot="1">
      <c r="A9" s="20"/>
      <c r="B9" s="24"/>
      <c r="C9" s="25"/>
      <c r="D9" s="26">
        <v>3</v>
      </c>
      <c r="E9" s="25"/>
      <c r="F9" s="25"/>
      <c r="G9" s="25"/>
      <c r="H9" s="25"/>
      <c r="I9" s="25"/>
      <c r="J9" s="25"/>
      <c r="K9" s="25"/>
      <c r="L9" s="31" t="s">
        <v>20</v>
      </c>
      <c r="M9" s="25"/>
      <c r="N9" s="25"/>
      <c r="O9" s="25"/>
      <c r="P9" s="25"/>
      <c r="Q9" s="25"/>
      <c r="R9" s="25"/>
      <c r="S9" s="25"/>
      <c r="T9" s="26">
        <v>4</v>
      </c>
      <c r="U9" s="25"/>
      <c r="V9" s="27"/>
      <c r="W9" s="11"/>
      <c r="X9" s="1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0"/>
      <c r="B10" s="24"/>
      <c r="C10" s="26">
        <v>5</v>
      </c>
      <c r="D10" s="31" t="s">
        <v>22</v>
      </c>
      <c r="E10" s="31" t="s">
        <v>19</v>
      </c>
      <c r="F10" s="31" t="s">
        <v>10</v>
      </c>
      <c r="G10" s="31" t="s">
        <v>23</v>
      </c>
      <c r="H10" s="31" t="s">
        <v>24</v>
      </c>
      <c r="I10" s="31" t="s">
        <v>25</v>
      </c>
      <c r="J10" s="31" t="s">
        <v>19</v>
      </c>
      <c r="K10" s="25"/>
      <c r="L10" s="31" t="s">
        <v>21</v>
      </c>
      <c r="M10" s="26">
        <v>6</v>
      </c>
      <c r="N10" s="31" t="s">
        <v>11</v>
      </c>
      <c r="O10" s="31" t="s">
        <v>18</v>
      </c>
      <c r="P10" s="31" t="s">
        <v>14</v>
      </c>
      <c r="Q10" s="31" t="s">
        <v>17</v>
      </c>
      <c r="R10" s="31" t="s">
        <v>26</v>
      </c>
      <c r="S10" s="31" t="s">
        <v>14</v>
      </c>
      <c r="T10" s="31" t="s">
        <v>21</v>
      </c>
      <c r="U10" s="25"/>
      <c r="V10" s="27"/>
      <c r="W10" s="11"/>
      <c r="X10" s="1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15.75" thickBot="1">
      <c r="A11" s="20"/>
      <c r="B11" s="24"/>
      <c r="C11" s="25"/>
      <c r="D11" s="31" t="s">
        <v>12</v>
      </c>
      <c r="E11" s="25"/>
      <c r="F11" s="25"/>
      <c r="G11" s="25"/>
      <c r="H11" s="25"/>
      <c r="I11" s="25"/>
      <c r="J11" s="25"/>
      <c r="K11" s="25"/>
      <c r="L11" s="26">
        <v>7</v>
      </c>
      <c r="M11" s="25"/>
      <c r="N11" s="25"/>
      <c r="O11" s="25"/>
      <c r="P11" s="25"/>
      <c r="Q11" s="25"/>
      <c r="R11" s="25"/>
      <c r="S11" s="25"/>
      <c r="T11" s="31" t="s">
        <v>18</v>
      </c>
      <c r="U11" s="25"/>
      <c r="V11" s="27"/>
      <c r="W11" s="11"/>
      <c r="X11" s="11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15.75" thickBot="1">
      <c r="A12" s="20"/>
      <c r="B12" s="24"/>
      <c r="C12" s="26">
        <v>8</v>
      </c>
      <c r="D12" s="31" t="s">
        <v>20</v>
      </c>
      <c r="E12" s="31" t="s">
        <v>15</v>
      </c>
      <c r="F12" s="31" t="s">
        <v>18</v>
      </c>
      <c r="G12" s="31" t="s">
        <v>17</v>
      </c>
      <c r="H12" s="25"/>
      <c r="I12" s="25"/>
      <c r="J12" s="25"/>
      <c r="K12" s="25"/>
      <c r="L12" s="31" t="s">
        <v>13</v>
      </c>
      <c r="M12" s="25"/>
      <c r="N12" s="25"/>
      <c r="O12" s="25"/>
      <c r="P12" s="26">
        <v>9</v>
      </c>
      <c r="Q12" s="31" t="s">
        <v>27</v>
      </c>
      <c r="R12" s="31" t="s">
        <v>10</v>
      </c>
      <c r="S12" s="31" t="s">
        <v>23</v>
      </c>
      <c r="T12" s="31" t="s">
        <v>15</v>
      </c>
      <c r="U12" s="25"/>
      <c r="V12" s="27"/>
      <c r="W12" s="11"/>
      <c r="X12" s="11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" thickBot="1">
      <c r="A13" s="20"/>
      <c r="B13" s="24"/>
      <c r="C13" s="25"/>
      <c r="D13" s="31" t="s">
        <v>13</v>
      </c>
      <c r="E13" s="25"/>
      <c r="F13" s="25"/>
      <c r="G13" s="25"/>
      <c r="H13" s="26">
        <v>10</v>
      </c>
      <c r="I13" s="25"/>
      <c r="J13" s="25"/>
      <c r="K13" s="25"/>
      <c r="L13" s="31" t="s">
        <v>18</v>
      </c>
      <c r="M13" s="25"/>
      <c r="N13" s="25"/>
      <c r="O13" s="25"/>
      <c r="P13" s="25"/>
      <c r="Q13" s="25"/>
      <c r="R13" s="25"/>
      <c r="S13" s="25"/>
      <c r="T13" s="31" t="s">
        <v>18</v>
      </c>
      <c r="U13" s="25"/>
      <c r="V13" s="27"/>
      <c r="W13" s="11"/>
      <c r="X13" s="11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" thickBot="1">
      <c r="A14" s="20"/>
      <c r="B14" s="24"/>
      <c r="C14" s="25"/>
      <c r="D14" s="31" t="s">
        <v>15</v>
      </c>
      <c r="E14" s="25"/>
      <c r="F14" s="25"/>
      <c r="G14" s="26">
        <v>11</v>
      </c>
      <c r="H14" s="31" t="s">
        <v>13</v>
      </c>
      <c r="I14" s="31" t="s">
        <v>19</v>
      </c>
      <c r="J14" s="31" t="s">
        <v>18</v>
      </c>
      <c r="K14" s="31" t="s">
        <v>28</v>
      </c>
      <c r="L14" s="31" t="s">
        <v>19</v>
      </c>
      <c r="M14" s="31" t="s">
        <v>10</v>
      </c>
      <c r="N14" s="31" t="s">
        <v>9</v>
      </c>
      <c r="O14" s="31" t="s">
        <v>9</v>
      </c>
      <c r="P14" s="31" t="s">
        <v>10</v>
      </c>
      <c r="Q14" s="25"/>
      <c r="R14" s="25"/>
      <c r="S14" s="25"/>
      <c r="T14" s="31" t="s">
        <v>11</v>
      </c>
      <c r="U14" s="25"/>
      <c r="V14" s="27"/>
      <c r="W14" s="11"/>
      <c r="X14" s="11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15" thickBot="1">
      <c r="A15" s="20"/>
      <c r="B15" s="24"/>
      <c r="C15" s="25"/>
      <c r="D15" s="31" t="s">
        <v>25</v>
      </c>
      <c r="E15" s="25"/>
      <c r="F15" s="25"/>
      <c r="G15" s="25"/>
      <c r="H15" s="31" t="s">
        <v>19</v>
      </c>
      <c r="I15" s="25"/>
      <c r="J15" s="25"/>
      <c r="K15" s="25"/>
      <c r="L15" s="31" t="s">
        <v>17</v>
      </c>
      <c r="M15" s="25"/>
      <c r="N15" s="25"/>
      <c r="O15" s="25"/>
      <c r="P15" s="26">
        <v>12</v>
      </c>
      <c r="Q15" s="25"/>
      <c r="R15" s="25"/>
      <c r="S15" s="25"/>
      <c r="T15" s="31" t="s">
        <v>21</v>
      </c>
      <c r="U15" s="25"/>
      <c r="V15" s="27"/>
      <c r="W15" s="11"/>
      <c r="X15" s="11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" thickBot="1">
      <c r="A16" s="20"/>
      <c r="B16" s="24"/>
      <c r="C16" s="25"/>
      <c r="D16" s="31" t="s">
        <v>23</v>
      </c>
      <c r="E16" s="25"/>
      <c r="F16" s="25"/>
      <c r="G16" s="25"/>
      <c r="H16" s="31" t="s">
        <v>18</v>
      </c>
      <c r="I16" s="25"/>
      <c r="J16" s="25"/>
      <c r="K16" s="25"/>
      <c r="L16" s="25"/>
      <c r="M16" s="25"/>
      <c r="N16" s="25"/>
      <c r="O16" s="25"/>
      <c r="P16" s="31" t="s">
        <v>13</v>
      </c>
      <c r="Q16" s="25"/>
      <c r="R16" s="25"/>
      <c r="S16" s="25"/>
      <c r="T16" s="31" t="s">
        <v>12</v>
      </c>
      <c r="U16" s="25"/>
      <c r="V16" s="27"/>
      <c r="W16" s="11"/>
      <c r="X16" s="11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" thickBot="1">
      <c r="A17" s="20"/>
      <c r="B17" s="24"/>
      <c r="C17" s="25"/>
      <c r="D17" s="25"/>
      <c r="E17" s="25"/>
      <c r="F17" s="25"/>
      <c r="G17" s="25"/>
      <c r="H17" s="31" t="s">
        <v>29</v>
      </c>
      <c r="I17" s="25"/>
      <c r="J17" s="25"/>
      <c r="K17" s="25"/>
      <c r="L17" s="25"/>
      <c r="M17" s="25"/>
      <c r="N17" s="25"/>
      <c r="O17" s="25"/>
      <c r="P17" s="31" t="s">
        <v>19</v>
      </c>
      <c r="Q17" s="25"/>
      <c r="R17" s="25"/>
      <c r="S17" s="25"/>
      <c r="T17" s="25"/>
      <c r="U17" s="25"/>
      <c r="V17" s="27"/>
      <c r="W17" s="11"/>
      <c r="X17" s="11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" thickBot="1">
      <c r="A18" s="20"/>
      <c r="B18" s="24"/>
      <c r="C18" s="26">
        <v>13</v>
      </c>
      <c r="D18" s="31" t="s">
        <v>20</v>
      </c>
      <c r="E18" s="31" t="s">
        <v>21</v>
      </c>
      <c r="F18" s="31" t="s">
        <v>10</v>
      </c>
      <c r="G18" s="31" t="s">
        <v>11</v>
      </c>
      <c r="H18" s="31" t="s">
        <v>25</v>
      </c>
      <c r="I18" s="31" t="s">
        <v>19</v>
      </c>
      <c r="J18" s="25"/>
      <c r="K18" s="25"/>
      <c r="L18" s="25"/>
      <c r="M18" s="25"/>
      <c r="N18" s="26">
        <v>14</v>
      </c>
      <c r="O18" s="31" t="s">
        <v>22</v>
      </c>
      <c r="P18" s="31" t="s">
        <v>12</v>
      </c>
      <c r="Q18" s="31" t="s">
        <v>20</v>
      </c>
      <c r="R18" s="31" t="s">
        <v>21</v>
      </c>
      <c r="S18" s="31" t="s">
        <v>25</v>
      </c>
      <c r="T18" s="31" t="s">
        <v>17</v>
      </c>
      <c r="U18" s="31" t="s">
        <v>10</v>
      </c>
      <c r="V18" s="27"/>
      <c r="W18" s="11"/>
      <c r="X18" s="11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" thickBot="1">
      <c r="A19" s="20"/>
      <c r="B19" s="24"/>
      <c r="C19" s="25"/>
      <c r="D19" s="26">
        <v>15</v>
      </c>
      <c r="E19" s="25"/>
      <c r="F19" s="25"/>
      <c r="G19" s="25"/>
      <c r="H19" s="31" t="s">
        <v>20</v>
      </c>
      <c r="I19" s="25"/>
      <c r="J19" s="25"/>
      <c r="K19" s="25"/>
      <c r="L19" s="25"/>
      <c r="M19" s="25"/>
      <c r="N19" s="25"/>
      <c r="O19" s="25"/>
      <c r="P19" s="31" t="s">
        <v>11</v>
      </c>
      <c r="Q19" s="25"/>
      <c r="R19" s="25"/>
      <c r="S19" s="25"/>
      <c r="T19" s="26">
        <v>16</v>
      </c>
      <c r="U19" s="25"/>
      <c r="V19" s="27"/>
      <c r="W19" s="11"/>
      <c r="X19" s="11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" thickBot="1">
      <c r="A20" s="20"/>
      <c r="B20" s="24"/>
      <c r="C20" s="25"/>
      <c r="D20" s="31" t="s">
        <v>13</v>
      </c>
      <c r="E20" s="25"/>
      <c r="F20" s="25"/>
      <c r="G20" s="25"/>
      <c r="H20" s="31" t="s">
        <v>20</v>
      </c>
      <c r="I20" s="25"/>
      <c r="J20" s="25"/>
      <c r="K20" s="25"/>
      <c r="L20" s="26">
        <v>17</v>
      </c>
      <c r="M20" s="25"/>
      <c r="N20" s="25"/>
      <c r="O20" s="25"/>
      <c r="P20" s="31" t="s">
        <v>17</v>
      </c>
      <c r="Q20" s="25"/>
      <c r="R20" s="25"/>
      <c r="S20" s="25"/>
      <c r="T20" s="31" t="s">
        <v>9</v>
      </c>
      <c r="U20" s="25"/>
      <c r="V20" s="27"/>
      <c r="W20" s="11"/>
      <c r="X20" s="11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" thickBot="1">
      <c r="A21" s="20"/>
      <c r="B21" s="24"/>
      <c r="C21" s="25"/>
      <c r="D21" s="31" t="s">
        <v>15</v>
      </c>
      <c r="E21" s="25"/>
      <c r="F21" s="25"/>
      <c r="G21" s="25"/>
      <c r="H21" s="31" t="s">
        <v>18</v>
      </c>
      <c r="I21" s="25"/>
      <c r="J21" s="25"/>
      <c r="K21" s="25"/>
      <c r="L21" s="31" t="s">
        <v>20</v>
      </c>
      <c r="M21" s="25"/>
      <c r="N21" s="25"/>
      <c r="O21" s="25"/>
      <c r="P21" s="31" t="s">
        <v>25</v>
      </c>
      <c r="Q21" s="25"/>
      <c r="R21" s="25"/>
      <c r="S21" s="25"/>
      <c r="T21" s="31" t="s">
        <v>18</v>
      </c>
      <c r="U21" s="25"/>
      <c r="V21" s="27"/>
      <c r="W21" s="11"/>
      <c r="X21" s="11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" thickBot="1">
      <c r="A22" s="20"/>
      <c r="B22" s="24"/>
      <c r="C22" s="25"/>
      <c r="D22" s="31" t="s">
        <v>10</v>
      </c>
      <c r="E22" s="25"/>
      <c r="F22" s="25"/>
      <c r="G22" s="25"/>
      <c r="H22" s="31" t="s">
        <v>19</v>
      </c>
      <c r="I22" s="26">
        <v>18</v>
      </c>
      <c r="J22" s="31" t="s">
        <v>10</v>
      </c>
      <c r="K22" s="31" t="s">
        <v>22</v>
      </c>
      <c r="L22" s="31" t="s">
        <v>10</v>
      </c>
      <c r="M22" s="31" t="s">
        <v>13</v>
      </c>
      <c r="N22" s="31" t="s">
        <v>17</v>
      </c>
      <c r="O22" s="31" t="s">
        <v>25</v>
      </c>
      <c r="P22" s="31" t="s">
        <v>19</v>
      </c>
      <c r="Q22" s="25"/>
      <c r="R22" s="25"/>
      <c r="S22" s="25"/>
      <c r="T22" s="31" t="s">
        <v>11</v>
      </c>
      <c r="U22" s="25"/>
      <c r="V22" s="27"/>
      <c r="W22" s="11"/>
      <c r="X22" s="11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" thickBot="1">
      <c r="A23" s="20"/>
      <c r="B23" s="24"/>
      <c r="C23" s="25"/>
      <c r="D23" s="31" t="s">
        <v>11</v>
      </c>
      <c r="E23" s="25"/>
      <c r="F23" s="25"/>
      <c r="G23" s="25"/>
      <c r="H23" s="25"/>
      <c r="I23" s="25"/>
      <c r="J23" s="25"/>
      <c r="K23" s="25"/>
      <c r="L23" s="31" t="s">
        <v>23</v>
      </c>
      <c r="M23" s="25"/>
      <c r="N23" s="25"/>
      <c r="O23" s="25"/>
      <c r="P23" s="25"/>
      <c r="Q23" s="25"/>
      <c r="R23" s="25"/>
      <c r="S23" s="25"/>
      <c r="T23" s="31" t="s">
        <v>12</v>
      </c>
      <c r="U23" s="25"/>
      <c r="V23" s="27"/>
      <c r="W23" s="11"/>
      <c r="X23" s="1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" thickBot="1">
      <c r="A24" s="20"/>
      <c r="B24" s="24"/>
      <c r="C24" s="26">
        <v>19</v>
      </c>
      <c r="D24" s="31" t="s">
        <v>30</v>
      </c>
      <c r="E24" s="31" t="s">
        <v>12</v>
      </c>
      <c r="F24" s="31" t="s">
        <v>11</v>
      </c>
      <c r="G24" s="31" t="s">
        <v>10</v>
      </c>
      <c r="H24" s="25"/>
      <c r="I24" s="25"/>
      <c r="J24" s="25"/>
      <c r="K24" s="25"/>
      <c r="L24" s="31" t="s">
        <v>17</v>
      </c>
      <c r="M24" s="25"/>
      <c r="N24" s="25"/>
      <c r="O24" s="25"/>
      <c r="P24" s="26">
        <v>20</v>
      </c>
      <c r="Q24" s="31" t="s">
        <v>26</v>
      </c>
      <c r="R24" s="31" t="s">
        <v>10</v>
      </c>
      <c r="S24" s="31" t="s">
        <v>23</v>
      </c>
      <c r="T24" s="31" t="s">
        <v>17</v>
      </c>
      <c r="U24" s="25"/>
      <c r="V24" s="27"/>
      <c r="W24" s="11"/>
      <c r="X24" s="11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15.75" thickBot="1">
      <c r="A25" s="20"/>
      <c r="B25" s="24"/>
      <c r="C25" s="25"/>
      <c r="D25" s="31" t="s">
        <v>25</v>
      </c>
      <c r="E25" s="25"/>
      <c r="F25" s="25"/>
      <c r="G25" s="25"/>
      <c r="H25" s="25"/>
      <c r="I25" s="25"/>
      <c r="J25" s="25"/>
      <c r="K25" s="25"/>
      <c r="L25" s="26">
        <v>21</v>
      </c>
      <c r="M25" s="25"/>
      <c r="N25" s="25"/>
      <c r="O25" s="25"/>
      <c r="P25" s="25"/>
      <c r="Q25" s="25"/>
      <c r="R25" s="25"/>
      <c r="S25" s="25"/>
      <c r="T25" s="31" t="s">
        <v>18</v>
      </c>
      <c r="U25" s="25"/>
      <c r="V25" s="27"/>
      <c r="W25" s="11"/>
      <c r="X25" s="11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15.75" thickBot="1">
      <c r="A26" s="20"/>
      <c r="B26" s="24"/>
      <c r="C26" s="26">
        <v>22</v>
      </c>
      <c r="D26" s="31" t="s">
        <v>17</v>
      </c>
      <c r="E26" s="31" t="s">
        <v>19</v>
      </c>
      <c r="F26" s="31" t="s">
        <v>25</v>
      </c>
      <c r="G26" s="31" t="s">
        <v>21</v>
      </c>
      <c r="H26" s="31" t="s">
        <v>26</v>
      </c>
      <c r="I26" s="31" t="s">
        <v>18</v>
      </c>
      <c r="J26" s="31" t="s">
        <v>15</v>
      </c>
      <c r="K26" s="25"/>
      <c r="L26" s="31" t="s">
        <v>21</v>
      </c>
      <c r="M26" s="26">
        <v>23</v>
      </c>
      <c r="N26" s="31" t="s">
        <v>13</v>
      </c>
      <c r="O26" s="31" t="s">
        <v>15</v>
      </c>
      <c r="P26" s="31" t="s">
        <v>18</v>
      </c>
      <c r="Q26" s="31" t="s">
        <v>17</v>
      </c>
      <c r="R26" s="31" t="s">
        <v>17</v>
      </c>
      <c r="S26" s="31" t="s">
        <v>25</v>
      </c>
      <c r="T26" s="31" t="s">
        <v>19</v>
      </c>
      <c r="U26" s="25"/>
      <c r="V26" s="27"/>
      <c r="W26" s="11"/>
      <c r="X26" s="11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15.75" thickBot="1">
      <c r="A27" s="20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31" t="s">
        <v>15</v>
      </c>
      <c r="M27" s="25"/>
      <c r="N27" s="25"/>
      <c r="O27" s="25"/>
      <c r="P27" s="25"/>
      <c r="Q27" s="25"/>
      <c r="R27" s="25"/>
      <c r="S27" s="25"/>
      <c r="T27" s="25"/>
      <c r="U27" s="25"/>
      <c r="V27" s="27"/>
      <c r="W27" s="11"/>
      <c r="X27" s="11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15.75" thickBot="1">
      <c r="A28" s="20"/>
      <c r="B28" s="24"/>
      <c r="C28" s="25"/>
      <c r="D28" s="25"/>
      <c r="E28" s="25"/>
      <c r="F28" s="25"/>
      <c r="G28" s="26">
        <v>24</v>
      </c>
      <c r="H28" s="31" t="s">
        <v>21</v>
      </c>
      <c r="I28" s="31" t="s">
        <v>15</v>
      </c>
      <c r="J28" s="31" t="s">
        <v>10</v>
      </c>
      <c r="K28" s="31" t="s">
        <v>24</v>
      </c>
      <c r="L28" s="31" t="s">
        <v>12</v>
      </c>
      <c r="M28" s="31" t="s">
        <v>10</v>
      </c>
      <c r="N28" s="31" t="s">
        <v>17</v>
      </c>
      <c r="O28" s="31" t="s">
        <v>14</v>
      </c>
      <c r="P28" s="31" t="s">
        <v>19</v>
      </c>
      <c r="Q28" s="31" t="s">
        <v>10</v>
      </c>
      <c r="R28" s="25"/>
      <c r="S28" s="25"/>
      <c r="T28" s="25"/>
      <c r="U28" s="25"/>
      <c r="V28" s="27"/>
      <c r="W28" s="11"/>
      <c r="X28" s="11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0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31" t="s">
        <v>21</v>
      </c>
      <c r="M29" s="25"/>
      <c r="N29" s="25"/>
      <c r="O29" s="25"/>
      <c r="P29" s="25"/>
      <c r="Q29" s="25"/>
      <c r="R29" s="25"/>
      <c r="S29" s="25"/>
      <c r="T29" s="25"/>
      <c r="U29" s="25"/>
      <c r="V29" s="27"/>
      <c r="W29" s="11"/>
      <c r="X29" s="11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15.75" thickBo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11"/>
      <c r="X30" s="11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15">
      <c r="A31" s="20"/>
      <c r="B31" s="2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15">
      <c r="A32" s="20"/>
      <c r="B32" s="2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15">
      <c r="A33" s="20"/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15">
      <c r="A34" s="20"/>
      <c r="B34" s="2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15">
      <c r="A35" s="20"/>
      <c r="B35" s="2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15">
      <c r="A36" s="20"/>
      <c r="B36" s="2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15">
      <c r="A37" s="20"/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15">
      <c r="A38" s="20"/>
      <c r="B38" s="2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">
      <c r="A39" s="20"/>
      <c r="B39" s="2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">
      <c r="A40" s="20"/>
      <c r="B40" s="2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">
      <c r="A41" s="20"/>
      <c r="B41" s="2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">
      <c r="A42" s="20"/>
      <c r="B42" s="2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 ht="15">
      <c r="A43" s="20"/>
      <c r="B43" s="2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ht="15">
      <c r="A44" s="20"/>
      <c r="B44" s="2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ht="15">
      <c r="A45" s="20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1:52" ht="15">
      <c r="A46" s="20"/>
      <c r="B46" s="2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1:52" ht="15">
      <c r="A47" s="20"/>
      <c r="B47" s="2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1:52" ht="15">
      <c r="A48" s="20"/>
      <c r="B48" s="2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1:52" ht="15">
      <c r="A49" s="20"/>
      <c r="B49" s="2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52" ht="15">
      <c r="A50" s="20"/>
      <c r="B50" s="2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52" ht="15">
      <c r="A51" s="20"/>
      <c r="B51" s="2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1:52" ht="15">
      <c r="A52" s="20"/>
      <c r="B52" s="2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52" ht="15">
      <c r="A53" s="20"/>
      <c r="B53" s="2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1:52" ht="15">
      <c r="A54" s="20"/>
      <c r="B54" s="2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5">
      <c r="A55" s="20"/>
      <c r="B55" s="2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52" ht="15">
      <c r="A56" s="20"/>
      <c r="B56" s="2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5">
      <c r="A57" s="20"/>
      <c r="B57" s="2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5">
      <c r="A58" s="20"/>
      <c r="B58" s="2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15">
      <c r="A59" s="20"/>
      <c r="B59" s="2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5">
      <c r="A60" s="20"/>
      <c r="B60" s="2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ht="15">
      <c r="A61" s="20"/>
      <c r="B61" s="2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ht="15">
      <c r="A62" s="20"/>
      <c r="B62" s="2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52" ht="15">
      <c r="A63" s="20"/>
      <c r="B63" s="2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52" ht="15">
      <c r="A64" s="20"/>
      <c r="B64" s="2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1:52" ht="15">
      <c r="A65" s="20"/>
      <c r="B65" s="2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15">
      <c r="A66" s="20"/>
      <c r="B66" s="2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15">
      <c r="A67" s="20"/>
      <c r="B67" s="2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ht="15">
      <c r="A68" s="20"/>
      <c r="B68" s="2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15">
      <c r="A69" s="20"/>
      <c r="B69" s="2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ht="15">
      <c r="A70" s="20"/>
      <c r="B70" s="2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ht="15">
      <c r="A71" s="20"/>
      <c r="B71" s="2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ht="15">
      <c r="A72" s="20"/>
      <c r="B72" s="2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</row>
    <row r="73" spans="1:52" ht="15">
      <c r="A73" s="20"/>
      <c r="B73" s="2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</row>
    <row r="74" spans="1:52" ht="15">
      <c r="A74" s="20"/>
      <c r="B74" s="2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</row>
    <row r="75" spans="1:52" ht="15">
      <c r="A75" s="20"/>
      <c r="B75" s="2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52" ht="15">
      <c r="A76" s="20"/>
      <c r="B76" s="2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1:52" ht="15">
      <c r="A77" s="20"/>
      <c r="B77" s="2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ht="15">
      <c r="A78" s="20"/>
      <c r="B78" s="2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ht="15">
      <c r="A79" s="20"/>
      <c r="B79" s="2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</row>
    <row r="80" spans="1:52" ht="15">
      <c r="A80" s="20"/>
      <c r="B80" s="2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2</dc:title>
  <dc:subject>Компьютер и ПО</dc:subject>
  <dc:creator>Караваева Елена Леонидовна</dc:creator>
  <cp:keywords/>
  <dc:description/>
  <cp:lastModifiedBy>User</cp:lastModifiedBy>
  <dcterms:created xsi:type="dcterms:W3CDTF">2008-01-13T09:57:39Z</dcterms:created>
  <dcterms:modified xsi:type="dcterms:W3CDTF">2008-01-24T18:05:20Z</dcterms:modified>
  <cp:category/>
  <cp:version/>
  <cp:contentType/>
  <cp:contentStatus/>
</cp:coreProperties>
</file>