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 activeTab="1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Лист1!$B$5:$C$5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Лист1!$B$10</definedName>
    <definedName name="solver_lhs2" localSheetId="0" hidden="1">Лист1!$B$11</definedName>
    <definedName name="solver_lhs3" localSheetId="0" hidden="1">Лист1!$B$12</definedName>
    <definedName name="solver_lhs4" localSheetId="0" hidden="1">Лист1!$B$13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Лист1!$B$15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3</definedName>
    <definedName name="solver_rhs1" localSheetId="0" hidden="1">Лист1!$D$10</definedName>
    <definedName name="solver_rhs2" localSheetId="0" hidden="1">Лист1!$D$11</definedName>
    <definedName name="solver_rhs3" localSheetId="0" hidden="1">Лист1!$D$12</definedName>
    <definedName name="solver_rhs4" localSheetId="0" hidden="1">Лист1!$D$13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5" i="2"/>
  <c r="A9" i="2"/>
  <c r="B9" i="2" s="1"/>
  <c r="A10" i="2"/>
  <c r="B15" i="1"/>
  <c r="B13" i="1"/>
  <c r="B12" i="1"/>
  <c r="B11" i="1"/>
  <c r="B10" i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</calcChain>
</file>

<file path=xl/sharedStrings.xml><?xml version="1.0" encoding="utf-8"?>
<sst xmlns="http://schemas.openxmlformats.org/spreadsheetml/2006/main" count="30" uniqueCount="28">
  <si>
    <t>Оптимальное планирование</t>
  </si>
  <si>
    <t>Плановые показатели</t>
  </si>
  <si>
    <t>X (пирожки)</t>
  </si>
  <si>
    <t>Y (пироженные)</t>
  </si>
  <si>
    <t>Ограничения</t>
  </si>
  <si>
    <t>Левая часть</t>
  </si>
  <si>
    <t>Знак</t>
  </si>
  <si>
    <t>Правая часть</t>
  </si>
  <si>
    <t>Время производства:</t>
  </si>
  <si>
    <t>&lt;=</t>
  </si>
  <si>
    <t>&gt;=</t>
  </si>
  <si>
    <t>Общее количество:</t>
  </si>
  <si>
    <t>Положительность X :</t>
  </si>
  <si>
    <t>Положительность Y:</t>
  </si>
  <si>
    <t>Целевая функция:</t>
  </si>
  <si>
    <t>Биоритм</t>
  </si>
  <si>
    <t>Исходные данные:</t>
  </si>
  <si>
    <t>Дата рождения</t>
  </si>
  <si>
    <t>Дата отстчета</t>
  </si>
  <si>
    <t>Длительность прогноза</t>
  </si>
  <si>
    <t>Результаты:</t>
  </si>
  <si>
    <t>Порядковый день</t>
  </si>
  <si>
    <t>Физическое</t>
  </si>
  <si>
    <t>Эмоциональное</t>
  </si>
  <si>
    <t>Интелектуальное</t>
  </si>
  <si>
    <t>1. неблагоприятные дни для сдачи зачета по физ-ре : 01.04-07.04;19.04-29.04</t>
  </si>
  <si>
    <t>2. день для похода в цирк : 20.04</t>
  </si>
  <si>
    <t xml:space="preserve">3. дни, когда ответы на уроках будут 1)наиболее ; 2)наименее удачными : 1) 01.04-23.04;2)24.04-31.04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</si>
</sst>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14" fontId="0" fillId="0" borderId="3" xfId="0" applyNumberFormat="1" applyBorder="1"/>
    <xf numFmtId="0" fontId="0" fillId="0" borderId="0" xfId="0" applyFont="1" applyBorder="1"/>
    <xf numFmtId="14" fontId="0" fillId="0" borderId="0" xfId="0" applyNumberFormat="1" applyBorder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5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1924861833999E-2"/>
          <c:y val="6.9934938914394659E-2"/>
          <c:w val="0.74186798214628047"/>
          <c:h val="0.90356117537425085"/>
        </c:manualLayout>
      </c:layout>
      <c:lineChart>
        <c:grouping val="standard"/>
        <c:varyColors val="0"/>
        <c:ser>
          <c:idx val="0"/>
          <c:order val="0"/>
          <c:marker>
            <c:symbol val="diamond"/>
            <c:size val="7"/>
          </c:marker>
          <c:val>
            <c:numRef>
              <c:f>Лист2!$B$9:$B$39</c:f>
              <c:numCache>
                <c:formatCode>General</c:formatCode>
                <c:ptCount val="31"/>
                <c:pt idx="0">
                  <c:v>-0.99766876919054848</c:v>
                </c:pt>
                <c:pt idx="1">
                  <c:v>-0.97908408768232769</c:v>
                </c:pt>
                <c:pt idx="2">
                  <c:v>-0.88788521840245938</c:v>
                </c:pt>
                <c:pt idx="3">
                  <c:v>-0.7308359642780472</c:v>
                </c:pt>
                <c:pt idx="4">
                  <c:v>-0.5195839500354732</c:v>
                </c:pt>
                <c:pt idx="5">
                  <c:v>-0.26979677115700318</c:v>
                </c:pt>
                <c:pt idx="6">
                  <c:v>-1.372122901410755E-13</c:v>
                </c:pt>
                <c:pt idx="7">
                  <c:v>0.26979677115673895</c:v>
                </c:pt>
                <c:pt idx="8">
                  <c:v>0.51958395003543301</c:v>
                </c:pt>
                <c:pt idx="9">
                  <c:v>0.730835964278015</c:v>
                </c:pt>
                <c:pt idx="10">
                  <c:v>0.88788521840243773</c:v>
                </c:pt>
                <c:pt idx="11">
                  <c:v>0.97908408768231814</c:v>
                </c:pt>
                <c:pt idx="12">
                  <c:v>0.9976687691905517</c:v>
                </c:pt>
                <c:pt idx="13">
                  <c:v>0.9422609221188587</c:v>
                </c:pt>
                <c:pt idx="14">
                  <c:v>0.81696989301046841</c:v>
                </c:pt>
                <c:pt idx="15">
                  <c:v>0.63108794432603543</c:v>
                </c:pt>
                <c:pt idx="16">
                  <c:v>0.39840108984636685</c:v>
                </c:pt>
                <c:pt idx="17">
                  <c:v>0.13616664909608914</c:v>
                </c:pt>
                <c:pt idx="18">
                  <c:v>-0.13616664909624643</c:v>
                </c:pt>
                <c:pt idx="19">
                  <c:v>-0.39840108984609535</c:v>
                </c:pt>
                <c:pt idx="20">
                  <c:v>-0.63108794432598214</c:v>
                </c:pt>
                <c:pt idx="21">
                  <c:v>-0.81696989301042888</c:v>
                </c:pt>
                <c:pt idx="22">
                  <c:v>-0.94226092211883572</c:v>
                </c:pt>
                <c:pt idx="23">
                  <c:v>-0.99766876919053149</c:v>
                </c:pt>
                <c:pt idx="24">
                  <c:v>-0.97908408768237831</c:v>
                </c:pt>
                <c:pt idx="25">
                  <c:v>-0.88788521840236467</c:v>
                </c:pt>
                <c:pt idx="26">
                  <c:v>-0.73083596427821707</c:v>
                </c:pt>
                <c:pt idx="27">
                  <c:v>-0.51958395003529734</c:v>
                </c:pt>
                <c:pt idx="28">
                  <c:v>-0.26979677115702394</c:v>
                </c:pt>
                <c:pt idx="29">
                  <c:v>-1.5877360190486023E-13</c:v>
                </c:pt>
                <c:pt idx="30">
                  <c:v>0.26979677115693712</c:v>
                </c:pt>
              </c:numCache>
            </c:numRef>
          </c:val>
          <c:smooth val="0"/>
        </c:ser>
        <c:ser>
          <c:idx val="1"/>
          <c:order val="1"/>
          <c:val>
            <c:numRef>
              <c:f>Лист2!$C$9:$C$39</c:f>
              <c:numCache>
                <c:formatCode>General</c:formatCode>
                <c:ptCount val="31"/>
                <c:pt idx="0">
                  <c:v>-0.43388373911764366</c:v>
                </c:pt>
                <c:pt idx="1">
                  <c:v>-0.62348980185862302</c:v>
                </c:pt>
                <c:pt idx="2">
                  <c:v>-0.7818314824679361</c:v>
                </c:pt>
                <c:pt idx="3">
                  <c:v>-0.90096886790244879</c:v>
                </c:pt>
                <c:pt idx="4">
                  <c:v>-0.9749279121817862</c:v>
                </c:pt>
                <c:pt idx="5">
                  <c:v>-1</c:v>
                </c:pt>
                <c:pt idx="6">
                  <c:v>-0.9749279121818144</c:v>
                </c:pt>
                <c:pt idx="7">
                  <c:v>-0.90096886790250363</c:v>
                </c:pt>
                <c:pt idx="8">
                  <c:v>-0.78183148246801493</c:v>
                </c:pt>
                <c:pt idx="9">
                  <c:v>-0.62348980185889968</c:v>
                </c:pt>
                <c:pt idx="10">
                  <c:v>-0.43388373911755268</c:v>
                </c:pt>
                <c:pt idx="11">
                  <c:v>-0.2225209339563172</c:v>
                </c:pt>
                <c:pt idx="12">
                  <c:v>-2.3913770269556878E-13</c:v>
                </c:pt>
                <c:pt idx="13">
                  <c:v>0.22252093395629427</c:v>
                </c:pt>
                <c:pt idx="14">
                  <c:v>0.43388373911753148</c:v>
                </c:pt>
                <c:pt idx="15">
                  <c:v>0.62348980185870351</c:v>
                </c:pt>
                <c:pt idx="16">
                  <c:v>0.78183148246800027</c:v>
                </c:pt>
                <c:pt idx="17">
                  <c:v>0.90096886790249342</c:v>
                </c:pt>
                <c:pt idx="18">
                  <c:v>0.97492791218180908</c:v>
                </c:pt>
                <c:pt idx="19">
                  <c:v>1</c:v>
                </c:pt>
                <c:pt idx="20">
                  <c:v>0.97492791218184205</c:v>
                </c:pt>
                <c:pt idx="21">
                  <c:v>0.900968867902459</c:v>
                </c:pt>
                <c:pt idx="22">
                  <c:v>0.78183148246795076</c:v>
                </c:pt>
                <c:pt idx="23">
                  <c:v>0.62348980185881919</c:v>
                </c:pt>
                <c:pt idx="24">
                  <c:v>0.43388373911766487</c:v>
                </c:pt>
                <c:pt idx="25">
                  <c:v>0.22252093395621689</c:v>
                </c:pt>
                <c:pt idx="26">
                  <c:v>1.3623152085584511E-13</c:v>
                </c:pt>
                <c:pt idx="27">
                  <c:v>-0.22252093395639461</c:v>
                </c:pt>
                <c:pt idx="28">
                  <c:v>-0.43388373911741934</c:v>
                </c:pt>
                <c:pt idx="29">
                  <c:v>-0.62348980185860614</c:v>
                </c:pt>
                <c:pt idx="30">
                  <c:v>-0.78183148246806444</c:v>
                </c:pt>
              </c:numCache>
            </c:numRef>
          </c:val>
          <c:smooth val="0"/>
        </c:ser>
        <c:ser>
          <c:idx val="2"/>
          <c:order val="2"/>
          <c:val>
            <c:numRef>
              <c:f>Лист2!$D$9:$D$39</c:f>
              <c:numCache>
                <c:formatCode>General</c:formatCode>
                <c:ptCount val="31"/>
                <c:pt idx="0">
                  <c:v>3.919954638664791E-14</c:v>
                </c:pt>
                <c:pt idx="1">
                  <c:v>0.18925124436039392</c:v>
                </c:pt>
                <c:pt idx="2">
                  <c:v>0.37166245566026035</c:v>
                </c:pt>
                <c:pt idx="3">
                  <c:v>0.54064081745568104</c:v>
                </c:pt>
                <c:pt idx="4">
                  <c:v>0.69007901148197892</c:v>
                </c:pt>
                <c:pt idx="5">
                  <c:v>0.81457595205032862</c:v>
                </c:pt>
                <c:pt idx="6">
                  <c:v>0.90963199535449013</c:v>
                </c:pt>
                <c:pt idx="7">
                  <c:v>0.97181156832351245</c:v>
                </c:pt>
                <c:pt idx="8">
                  <c:v>0.99886733918301029</c:v>
                </c:pt>
                <c:pt idx="9">
                  <c:v>0.98982144188093391</c:v>
                </c:pt>
                <c:pt idx="10">
                  <c:v>0.94500081871468933</c:v>
                </c:pt>
                <c:pt idx="11">
                  <c:v>0.86602540378449844</c:v>
                </c:pt>
                <c:pt idx="12">
                  <c:v>0.75574957435437307</c:v>
                </c:pt>
                <c:pt idx="13">
                  <c:v>0.61815898622060816</c:v>
                </c:pt>
                <c:pt idx="14">
                  <c:v>0.45822652172746331</c:v>
                </c:pt>
                <c:pt idx="15">
                  <c:v>0.28173255684132215</c:v>
                </c:pt>
                <c:pt idx="16">
                  <c:v>9.5056043304352952E-2</c:v>
                </c:pt>
                <c:pt idx="17">
                  <c:v>-9.5056043304183199E-2</c:v>
                </c:pt>
                <c:pt idx="18">
                  <c:v>-0.28173255684137671</c:v>
                </c:pt>
                <c:pt idx="19">
                  <c:v>-0.45822652172731171</c:v>
                </c:pt>
                <c:pt idx="20">
                  <c:v>-0.6181589862206528</c:v>
                </c:pt>
                <c:pt idx="21">
                  <c:v>-0.75574957435426138</c:v>
                </c:pt>
                <c:pt idx="22">
                  <c:v>-0.86602540378441317</c:v>
                </c:pt>
                <c:pt idx="23">
                  <c:v>-0.94500081871463359</c:v>
                </c:pt>
                <c:pt idx="24">
                  <c:v>-0.98982144188090959</c:v>
                </c:pt>
                <c:pt idx="25">
                  <c:v>-0.99886733918300752</c:v>
                </c:pt>
                <c:pt idx="26">
                  <c:v>-0.97181156832355264</c:v>
                </c:pt>
                <c:pt idx="27">
                  <c:v>-0.90963199535446648</c:v>
                </c:pt>
                <c:pt idx="28">
                  <c:v>-0.81457595205042754</c:v>
                </c:pt>
                <c:pt idx="29">
                  <c:v>-0.69007901148226691</c:v>
                </c:pt>
                <c:pt idx="30">
                  <c:v>-0.5406408174556333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5344"/>
        <c:axId val="121409920"/>
      </c:lineChart>
      <c:catAx>
        <c:axId val="1213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Биоритмы.</a:t>
                </a:r>
                <a:r>
                  <a:rPr lang="ru-RU" baseline="0"/>
                  <a:t> Дата рождения 18.04.2001</a:t>
                </a:r>
              </a:p>
            </c:rich>
          </c:tx>
          <c:layout>
            <c:manualLayout>
              <c:xMode val="edge"/>
              <c:yMode val="edge"/>
              <c:x val="0.22770388900907593"/>
              <c:y val="3.2714429214866802E-3"/>
            </c:manualLayout>
          </c:layout>
          <c:overlay val="0"/>
        </c:title>
        <c:majorTickMark val="out"/>
        <c:minorTickMark val="none"/>
        <c:tickLblPos val="nextTo"/>
        <c:crossAx val="121409920"/>
        <c:crosses val="autoZero"/>
        <c:auto val="1"/>
        <c:lblAlgn val="ctr"/>
        <c:lblOffset val="100"/>
        <c:noMultiLvlLbl val="0"/>
      </c:catAx>
      <c:valAx>
        <c:axId val="121409920"/>
        <c:scaling>
          <c:orientation val="minMax"/>
        </c:scaling>
        <c:delete val="0"/>
        <c:axPos val="l"/>
        <c:majorGridlines/>
        <c:title>
          <c:layout>
            <c:manualLayout>
              <c:xMode val="edge"/>
              <c:yMode val="edge"/>
              <c:x val="0.82111428523340746"/>
              <c:y val="0.19001782184634328"/>
            </c:manualLayout>
          </c:layout>
          <c:overlay val="0"/>
          <c:txPr>
            <a:bodyPr rot="0" vert="horz"/>
            <a:lstStyle/>
            <a:p>
              <a:pPr>
                <a:defRPr/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crossAx val="1213853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050" baseline="0"/>
            </a:pPr>
            <a:endParaRPr lang="ru-RU"/>
          </a:p>
        </c:txPr>
      </c:legendEntry>
      <c:layout/>
      <c:overlay val="0"/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40</xdr:row>
      <xdr:rowOff>19050</xdr:rowOff>
    </xdr:from>
    <xdr:to>
      <xdr:col>4</xdr:col>
      <xdr:colOff>209550</xdr:colOff>
      <xdr:row>56</xdr:row>
      <xdr:rowOff>57150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10" sqref="F10"/>
    </sheetView>
  </sheetViews>
  <sheetFormatPr defaultRowHeight="15" x14ac:dyDescent="0.25"/>
  <cols>
    <col min="1" max="1" width="18.42578125" customWidth="1"/>
    <col min="2" max="2" width="18.140625" customWidth="1"/>
    <col min="3" max="4" width="18.28515625" customWidth="1"/>
  </cols>
  <sheetData>
    <row r="1" spans="1:4" ht="30" customHeight="1" x14ac:dyDescent="0.25">
      <c r="A1" s="3" t="s">
        <v>0</v>
      </c>
      <c r="B1" s="4"/>
      <c r="C1" s="4"/>
      <c r="D1" s="4"/>
    </row>
    <row r="2" spans="1:4" x14ac:dyDescent="0.25">
      <c r="A2" s="3"/>
      <c r="B2" s="4"/>
      <c r="C2" s="4"/>
      <c r="D2" s="4"/>
    </row>
    <row r="3" spans="1:4" ht="30" x14ac:dyDescent="0.25">
      <c r="A3" s="3" t="s">
        <v>1</v>
      </c>
      <c r="B3" s="4"/>
      <c r="C3" s="4"/>
      <c r="D3" s="4"/>
    </row>
    <row r="4" spans="1:4" x14ac:dyDescent="0.25">
      <c r="A4" s="3"/>
      <c r="B4" s="4" t="s">
        <v>2</v>
      </c>
      <c r="C4" s="4" t="s">
        <v>3</v>
      </c>
      <c r="D4" s="4"/>
    </row>
    <row r="5" spans="1:4" x14ac:dyDescent="0.25">
      <c r="A5" s="3"/>
      <c r="B5" s="4">
        <v>599.99999999999989</v>
      </c>
      <c r="C5" s="4">
        <v>100.00000000000004</v>
      </c>
      <c r="D5" s="4"/>
    </row>
    <row r="6" spans="1:4" x14ac:dyDescent="0.25">
      <c r="A6" s="3"/>
      <c r="B6" s="4"/>
      <c r="C6" s="4"/>
      <c r="D6" s="4"/>
    </row>
    <row r="7" spans="1:4" x14ac:dyDescent="0.25">
      <c r="A7" s="3" t="s">
        <v>4</v>
      </c>
      <c r="B7" s="4"/>
      <c r="C7" s="4"/>
      <c r="D7" s="4"/>
    </row>
    <row r="8" spans="1:4" x14ac:dyDescent="0.25">
      <c r="A8" s="3"/>
      <c r="B8" s="4"/>
      <c r="C8" s="4"/>
      <c r="D8" s="4"/>
    </row>
    <row r="9" spans="1:4" x14ac:dyDescent="0.25">
      <c r="A9" s="3"/>
      <c r="B9" s="5" t="s">
        <v>5</v>
      </c>
      <c r="C9" s="5" t="s">
        <v>6</v>
      </c>
      <c r="D9" s="5" t="s">
        <v>7</v>
      </c>
    </row>
    <row r="10" spans="1:4" ht="30" x14ac:dyDescent="0.25">
      <c r="A10" s="3" t="s">
        <v>8</v>
      </c>
      <c r="B10" s="4">
        <f>B5+4*C5</f>
        <v>1000</v>
      </c>
      <c r="C10" s="4" t="s">
        <v>9</v>
      </c>
      <c r="D10" s="4">
        <v>1000</v>
      </c>
    </row>
    <row r="11" spans="1:4" ht="30" x14ac:dyDescent="0.25">
      <c r="A11" s="3" t="s">
        <v>11</v>
      </c>
      <c r="B11" s="4">
        <f>B5+C5</f>
        <v>699.99999999999989</v>
      </c>
      <c r="C11" s="4" t="s">
        <v>9</v>
      </c>
      <c r="D11" s="4">
        <v>700</v>
      </c>
    </row>
    <row r="12" spans="1:4" ht="30" x14ac:dyDescent="0.25">
      <c r="A12" s="3" t="s">
        <v>12</v>
      </c>
      <c r="B12" s="4">
        <f>B5</f>
        <v>599.99999999999989</v>
      </c>
      <c r="C12" s="4" t="s">
        <v>10</v>
      </c>
      <c r="D12" s="4">
        <v>0</v>
      </c>
    </row>
    <row r="13" spans="1:4" ht="30" x14ac:dyDescent="0.25">
      <c r="A13" s="3" t="s">
        <v>13</v>
      </c>
      <c r="B13" s="4">
        <f>C5</f>
        <v>100.00000000000004</v>
      </c>
      <c r="C13" s="4" t="s">
        <v>10</v>
      </c>
      <c r="D13" s="4">
        <v>0</v>
      </c>
    </row>
    <row r="14" spans="1:4" x14ac:dyDescent="0.25">
      <c r="A14" s="3"/>
      <c r="B14" s="4"/>
      <c r="C14" s="4"/>
      <c r="D14" s="4"/>
    </row>
    <row r="15" spans="1:4" x14ac:dyDescent="0.25">
      <c r="A15" s="3" t="s">
        <v>14</v>
      </c>
      <c r="B15" s="4">
        <f>B5+2*C5</f>
        <v>800</v>
      </c>
      <c r="C15" s="4"/>
      <c r="D15" s="4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23" workbookViewId="0">
      <selection activeCell="F14" sqref="F14"/>
    </sheetView>
  </sheetViews>
  <sheetFormatPr defaultRowHeight="15" x14ac:dyDescent="0.25"/>
  <cols>
    <col min="1" max="2" width="18.28515625" customWidth="1"/>
    <col min="3" max="4" width="18.42578125" customWidth="1"/>
  </cols>
  <sheetData>
    <row r="1" spans="1:14" x14ac:dyDescent="0.25">
      <c r="A1" s="1" t="s">
        <v>15</v>
      </c>
      <c r="B1" s="1"/>
      <c r="C1" s="1"/>
      <c r="D1" s="1"/>
    </row>
    <row r="2" spans="1:14" x14ac:dyDescent="0.25">
      <c r="A2" s="1"/>
      <c r="B2" s="1"/>
      <c r="C2" s="1"/>
      <c r="D2" s="1"/>
    </row>
    <row r="3" spans="1:14" x14ac:dyDescent="0.25">
      <c r="A3" s="6" t="s">
        <v>16</v>
      </c>
      <c r="B3" s="1"/>
      <c r="C3" s="1"/>
      <c r="D3" s="1"/>
    </row>
    <row r="4" spans="1:14" x14ac:dyDescent="0.25">
      <c r="A4" s="1" t="s">
        <v>17</v>
      </c>
      <c r="B4" s="7">
        <v>36999</v>
      </c>
      <c r="C4" s="1"/>
      <c r="D4" s="1"/>
    </row>
    <row r="5" spans="1:14" x14ac:dyDescent="0.25">
      <c r="A5" s="1" t="s">
        <v>18</v>
      </c>
      <c r="B5" s="7">
        <f>DATE(2018,4,13)</f>
        <v>43203</v>
      </c>
      <c r="C5" s="1"/>
      <c r="D5" s="1"/>
    </row>
    <row r="6" spans="1:14" ht="30" x14ac:dyDescent="0.25">
      <c r="A6" s="2" t="s">
        <v>19</v>
      </c>
      <c r="B6" s="4">
        <v>31</v>
      </c>
      <c r="C6" s="1"/>
      <c r="D6" s="1"/>
      <c r="G6" s="9"/>
      <c r="H6" s="9"/>
      <c r="I6" s="9"/>
      <c r="J6" s="9"/>
      <c r="K6" s="9"/>
      <c r="L6" s="9"/>
      <c r="M6" s="9"/>
      <c r="N6" s="9"/>
    </row>
    <row r="7" spans="1:14" ht="15.75" customHeight="1" x14ac:dyDescent="0.25">
      <c r="A7" s="6" t="s">
        <v>20</v>
      </c>
      <c r="B7" s="1"/>
      <c r="C7" s="1"/>
      <c r="D7" s="1"/>
      <c r="G7" s="9"/>
      <c r="H7" s="9"/>
      <c r="I7" s="9"/>
      <c r="J7" s="9"/>
      <c r="K7" s="9"/>
      <c r="L7" s="9"/>
      <c r="M7" s="9"/>
      <c r="N7" s="9"/>
    </row>
    <row r="8" spans="1:14" ht="15.75" x14ac:dyDescent="0.25">
      <c r="A8" s="1" t="s">
        <v>21</v>
      </c>
      <c r="B8" s="1" t="s">
        <v>22</v>
      </c>
      <c r="C8" s="1" t="s">
        <v>23</v>
      </c>
      <c r="D8" s="1" t="s">
        <v>24</v>
      </c>
      <c r="G8" s="10"/>
      <c r="H8" s="10"/>
      <c r="I8" s="20"/>
      <c r="J8" s="10"/>
      <c r="K8" s="10"/>
      <c r="L8" s="10"/>
      <c r="M8" s="10"/>
      <c r="N8" s="10"/>
    </row>
    <row r="9" spans="1:14" ht="15.75" customHeight="1" x14ac:dyDescent="0.25">
      <c r="A9" s="7">
        <f>$B$5</f>
        <v>43203</v>
      </c>
      <c r="B9" s="18">
        <f>SIN(2*PI()*(A9-$B$4)/23)</f>
        <v>-0.99766876919054848</v>
      </c>
      <c r="C9" s="13">
        <f>SIN(2*PI()*(A9-$B$4)/28)</f>
        <v>-0.43388373911764366</v>
      </c>
      <c r="D9" s="13">
        <f>SIN(2*PI()*(A9-$B$4)/33)</f>
        <v>3.919954638664791E-14</v>
      </c>
      <c r="E9" s="12"/>
      <c r="G9" s="10"/>
      <c r="H9" s="10"/>
      <c r="I9" s="20"/>
      <c r="J9" s="10"/>
      <c r="K9" s="10"/>
      <c r="L9" s="10"/>
      <c r="M9" s="10"/>
      <c r="N9" s="10"/>
    </row>
    <row r="10" spans="1:14" ht="15.75" customHeight="1" x14ac:dyDescent="0.25">
      <c r="A10" s="7">
        <f>A9+1</f>
        <v>43204</v>
      </c>
      <c r="B10" s="18">
        <f t="shared" ref="B10:B39" si="0">SIN(2*PI()*(A10-$B$4)/23)</f>
        <v>-0.97908408768232769</v>
      </c>
      <c r="C10" s="13">
        <f t="shared" ref="C10:C39" si="1">SIN(2*PI()*(A10-$B$4)/28)</f>
        <v>-0.62348980185862302</v>
      </c>
      <c r="D10" s="13">
        <f t="shared" ref="D10:D39" si="2">SIN(2*PI()*(A10-$B$4)/33)</f>
        <v>0.18925124436039392</v>
      </c>
      <c r="F10" s="22" t="s">
        <v>25</v>
      </c>
      <c r="G10" s="22"/>
      <c r="H10" s="22"/>
      <c r="I10" s="22"/>
      <c r="J10" s="22"/>
      <c r="K10" s="22"/>
      <c r="L10" s="22"/>
      <c r="M10" s="22"/>
      <c r="N10" s="10"/>
    </row>
    <row r="11" spans="1:14" x14ac:dyDescent="0.25">
      <c r="A11" s="7">
        <f t="shared" ref="A11:A41" si="3">A10+1</f>
        <v>43205</v>
      </c>
      <c r="B11" s="19">
        <f t="shared" si="0"/>
        <v>-0.88788521840245938</v>
      </c>
      <c r="C11" s="13">
        <f t="shared" si="1"/>
        <v>-0.7818314824679361</v>
      </c>
      <c r="D11" s="13">
        <f t="shared" si="2"/>
        <v>0.37166245566026035</v>
      </c>
      <c r="F11" s="22" t="s">
        <v>26</v>
      </c>
      <c r="G11" s="22"/>
      <c r="H11" s="22"/>
      <c r="I11" s="22"/>
      <c r="J11" s="22"/>
      <c r="K11" s="22"/>
      <c r="L11" s="22"/>
      <c r="M11" s="22"/>
      <c r="N11" s="11"/>
    </row>
    <row r="12" spans="1:14" x14ac:dyDescent="0.25">
      <c r="A12" s="7">
        <f t="shared" si="3"/>
        <v>43206</v>
      </c>
      <c r="B12" s="18">
        <f t="shared" si="0"/>
        <v>-0.7308359642780472</v>
      </c>
      <c r="C12" s="13">
        <f t="shared" si="1"/>
        <v>-0.90096886790244879</v>
      </c>
      <c r="D12" s="13">
        <f t="shared" si="2"/>
        <v>0.54064081745568104</v>
      </c>
      <c r="F12" s="23" t="s">
        <v>27</v>
      </c>
      <c r="G12" s="23"/>
      <c r="H12" s="23"/>
      <c r="I12" s="23"/>
      <c r="J12" s="23"/>
      <c r="K12" s="23"/>
      <c r="L12" s="23"/>
      <c r="M12" s="23"/>
      <c r="N12" s="11"/>
    </row>
    <row r="13" spans="1:14" x14ac:dyDescent="0.25">
      <c r="A13" s="7">
        <f t="shared" si="3"/>
        <v>43207</v>
      </c>
      <c r="B13" s="18">
        <f t="shared" si="0"/>
        <v>-0.5195839500354732</v>
      </c>
      <c r="C13" s="13">
        <f t="shared" si="1"/>
        <v>-0.9749279121817862</v>
      </c>
      <c r="D13" s="13">
        <f t="shared" si="2"/>
        <v>0.69007901148197892</v>
      </c>
      <c r="F13" s="23"/>
      <c r="G13" s="23"/>
      <c r="H13" s="23"/>
      <c r="I13" s="23"/>
      <c r="J13" s="23"/>
      <c r="K13" s="23"/>
      <c r="L13" s="23"/>
      <c r="M13" s="23"/>
      <c r="N13" s="8"/>
    </row>
    <row r="14" spans="1:14" ht="15.75" customHeight="1" x14ac:dyDescent="0.25">
      <c r="A14" s="7">
        <f t="shared" si="3"/>
        <v>43208</v>
      </c>
      <c r="B14" s="18">
        <f t="shared" si="0"/>
        <v>-0.26979677115700318</v>
      </c>
      <c r="C14" s="13">
        <f t="shared" si="1"/>
        <v>-1</v>
      </c>
      <c r="D14" s="13">
        <f t="shared" si="2"/>
        <v>0.81457595205032862</v>
      </c>
      <c r="G14" s="8"/>
      <c r="H14" s="12"/>
      <c r="I14" s="12"/>
      <c r="J14" s="8"/>
      <c r="K14" s="8"/>
      <c r="L14" s="12"/>
      <c r="M14" s="12"/>
      <c r="N14" s="8"/>
    </row>
    <row r="15" spans="1:14" ht="14.25" customHeight="1" x14ac:dyDescent="0.25">
      <c r="A15" s="7">
        <f t="shared" si="3"/>
        <v>43209</v>
      </c>
      <c r="B15" s="18">
        <f t="shared" si="0"/>
        <v>-1.372122901410755E-13</v>
      </c>
      <c r="C15" s="13">
        <f t="shared" si="1"/>
        <v>-0.9749279121818144</v>
      </c>
      <c r="D15" s="13">
        <f t="shared" si="2"/>
        <v>0.90963199535449013</v>
      </c>
      <c r="G15" s="8"/>
      <c r="H15" s="21"/>
      <c r="I15" s="21"/>
      <c r="J15" s="8"/>
      <c r="K15" s="8"/>
      <c r="L15" s="12"/>
      <c r="M15" s="12"/>
      <c r="N15" s="8"/>
    </row>
    <row r="16" spans="1:14" ht="15" customHeight="1" x14ac:dyDescent="0.25">
      <c r="A16" s="7">
        <f t="shared" si="3"/>
        <v>43210</v>
      </c>
      <c r="B16" s="18">
        <f t="shared" si="0"/>
        <v>0.26979677115673895</v>
      </c>
      <c r="C16" s="13">
        <f t="shared" si="1"/>
        <v>-0.90096886790250363</v>
      </c>
      <c r="D16" s="13">
        <f t="shared" si="2"/>
        <v>0.97181156832351245</v>
      </c>
      <c r="G16" s="8"/>
      <c r="H16" s="12"/>
      <c r="I16" s="12"/>
      <c r="J16" s="8"/>
      <c r="K16" s="8"/>
      <c r="L16" s="12"/>
      <c r="M16" s="12"/>
      <c r="N16" s="8"/>
    </row>
    <row r="17" spans="1:14" ht="13.5" customHeight="1" x14ac:dyDescent="0.25">
      <c r="A17" s="7">
        <f t="shared" si="3"/>
        <v>43211</v>
      </c>
      <c r="B17" s="18">
        <f t="shared" si="0"/>
        <v>0.51958395003543301</v>
      </c>
      <c r="C17" s="13">
        <f t="shared" si="1"/>
        <v>-0.78183148246801493</v>
      </c>
      <c r="D17" s="13">
        <f t="shared" si="2"/>
        <v>0.99886733918301029</v>
      </c>
      <c r="G17" s="8"/>
      <c r="H17" s="12"/>
      <c r="I17" s="12"/>
      <c r="J17" s="8"/>
      <c r="K17" s="8"/>
      <c r="L17" s="12"/>
      <c r="M17" s="12"/>
      <c r="N17" s="8"/>
    </row>
    <row r="18" spans="1:14" x14ac:dyDescent="0.25">
      <c r="A18" s="7">
        <f t="shared" si="3"/>
        <v>43212</v>
      </c>
      <c r="B18" s="18">
        <f t="shared" si="0"/>
        <v>0.730835964278015</v>
      </c>
      <c r="C18" s="13">
        <f t="shared" si="1"/>
        <v>-0.62348980185889968</v>
      </c>
      <c r="D18" s="13">
        <f t="shared" si="2"/>
        <v>0.98982144188093391</v>
      </c>
    </row>
    <row r="19" spans="1:14" x14ac:dyDescent="0.25">
      <c r="A19" s="7">
        <f t="shared" si="3"/>
        <v>43213</v>
      </c>
      <c r="B19" s="18">
        <f t="shared" si="0"/>
        <v>0.88788521840243773</v>
      </c>
      <c r="C19" s="13">
        <f t="shared" si="1"/>
        <v>-0.43388373911755268</v>
      </c>
      <c r="D19" s="13">
        <f t="shared" si="2"/>
        <v>0.94500081871468933</v>
      </c>
    </row>
    <row r="20" spans="1:14" x14ac:dyDescent="0.25">
      <c r="A20" s="7">
        <f t="shared" si="3"/>
        <v>43214</v>
      </c>
      <c r="B20" s="18">
        <f t="shared" si="0"/>
        <v>0.97908408768231814</v>
      </c>
      <c r="C20" s="13">
        <f t="shared" si="1"/>
        <v>-0.2225209339563172</v>
      </c>
      <c r="D20" s="13">
        <f t="shared" si="2"/>
        <v>0.86602540378449844</v>
      </c>
    </row>
    <row r="21" spans="1:14" x14ac:dyDescent="0.25">
      <c r="A21" s="7">
        <f t="shared" si="3"/>
        <v>43215</v>
      </c>
      <c r="B21" s="18">
        <f t="shared" si="0"/>
        <v>0.9976687691905517</v>
      </c>
      <c r="C21" s="13">
        <f t="shared" si="1"/>
        <v>-2.3913770269556878E-13</v>
      </c>
      <c r="D21" s="13">
        <f t="shared" si="2"/>
        <v>0.75574957435437307</v>
      </c>
    </row>
    <row r="22" spans="1:14" x14ac:dyDescent="0.25">
      <c r="A22" s="7">
        <f t="shared" si="3"/>
        <v>43216</v>
      </c>
      <c r="B22" s="18">
        <f t="shared" si="0"/>
        <v>0.9422609221188587</v>
      </c>
      <c r="C22" s="13">
        <f t="shared" si="1"/>
        <v>0.22252093395629427</v>
      </c>
      <c r="D22" s="13">
        <f t="shared" si="2"/>
        <v>0.61815898622060816</v>
      </c>
    </row>
    <row r="23" spans="1:14" x14ac:dyDescent="0.25">
      <c r="A23" s="7">
        <f t="shared" si="3"/>
        <v>43217</v>
      </c>
      <c r="B23" s="18">
        <f t="shared" si="0"/>
        <v>0.81696989301046841</v>
      </c>
      <c r="C23" s="13">
        <f t="shared" si="1"/>
        <v>0.43388373911753148</v>
      </c>
      <c r="D23" s="13">
        <f t="shared" si="2"/>
        <v>0.45822652172746331</v>
      </c>
    </row>
    <row r="24" spans="1:14" x14ac:dyDescent="0.25">
      <c r="A24" s="7">
        <f t="shared" si="3"/>
        <v>43218</v>
      </c>
      <c r="B24" s="18">
        <f t="shared" si="0"/>
        <v>0.63108794432603543</v>
      </c>
      <c r="C24" s="13">
        <f t="shared" si="1"/>
        <v>0.62348980185870351</v>
      </c>
      <c r="D24" s="13">
        <f t="shared" si="2"/>
        <v>0.28173255684132215</v>
      </c>
    </row>
    <row r="25" spans="1:14" x14ac:dyDescent="0.25">
      <c r="A25" s="7">
        <f t="shared" si="3"/>
        <v>43219</v>
      </c>
      <c r="B25" s="18">
        <f t="shared" si="0"/>
        <v>0.39840108984636685</v>
      </c>
      <c r="C25" s="13">
        <f t="shared" si="1"/>
        <v>0.78183148246800027</v>
      </c>
      <c r="D25" s="13">
        <f t="shared" si="2"/>
        <v>9.5056043304352952E-2</v>
      </c>
    </row>
    <row r="26" spans="1:14" x14ac:dyDescent="0.25">
      <c r="A26" s="7">
        <f t="shared" si="3"/>
        <v>43220</v>
      </c>
      <c r="B26" s="18">
        <f t="shared" si="0"/>
        <v>0.13616664909608914</v>
      </c>
      <c r="C26" s="13">
        <f t="shared" si="1"/>
        <v>0.90096886790249342</v>
      </c>
      <c r="D26" s="13">
        <f t="shared" si="2"/>
        <v>-9.5056043304183199E-2</v>
      </c>
    </row>
    <row r="27" spans="1:14" x14ac:dyDescent="0.25">
      <c r="A27" s="7">
        <f t="shared" si="3"/>
        <v>43221</v>
      </c>
      <c r="B27" s="18">
        <f t="shared" si="0"/>
        <v>-0.13616664909624643</v>
      </c>
      <c r="C27" s="13">
        <f t="shared" si="1"/>
        <v>0.97492791218180908</v>
      </c>
      <c r="D27" s="13">
        <f t="shared" si="2"/>
        <v>-0.28173255684137671</v>
      </c>
    </row>
    <row r="28" spans="1:14" x14ac:dyDescent="0.25">
      <c r="A28" s="7">
        <f t="shared" si="3"/>
        <v>43222</v>
      </c>
      <c r="B28" s="18">
        <f t="shared" si="0"/>
        <v>-0.39840108984609535</v>
      </c>
      <c r="C28" s="13">
        <f t="shared" si="1"/>
        <v>1</v>
      </c>
      <c r="D28" s="13">
        <f t="shared" si="2"/>
        <v>-0.45822652172731171</v>
      </c>
    </row>
    <row r="29" spans="1:14" x14ac:dyDescent="0.25">
      <c r="A29" s="7">
        <f t="shared" si="3"/>
        <v>43223</v>
      </c>
      <c r="B29" s="18">
        <f t="shared" si="0"/>
        <v>-0.63108794432598214</v>
      </c>
      <c r="C29" s="13">
        <f t="shared" si="1"/>
        <v>0.97492791218184205</v>
      </c>
      <c r="D29" s="13">
        <f t="shared" si="2"/>
        <v>-0.6181589862206528</v>
      </c>
    </row>
    <row r="30" spans="1:14" x14ac:dyDescent="0.25">
      <c r="A30" s="7">
        <f t="shared" si="3"/>
        <v>43224</v>
      </c>
      <c r="B30" s="18">
        <f t="shared" si="0"/>
        <v>-0.81696989301042888</v>
      </c>
      <c r="C30" s="13">
        <f t="shared" si="1"/>
        <v>0.900968867902459</v>
      </c>
      <c r="D30" s="13">
        <f t="shared" si="2"/>
        <v>-0.75574957435426138</v>
      </c>
    </row>
    <row r="31" spans="1:14" x14ac:dyDescent="0.25">
      <c r="A31" s="7">
        <f t="shared" si="3"/>
        <v>43225</v>
      </c>
      <c r="B31" s="18">
        <f t="shared" si="0"/>
        <v>-0.94226092211883572</v>
      </c>
      <c r="C31" s="13">
        <f t="shared" si="1"/>
        <v>0.78183148246795076</v>
      </c>
      <c r="D31" s="13">
        <f t="shared" si="2"/>
        <v>-0.86602540378441317</v>
      </c>
    </row>
    <row r="32" spans="1:14" x14ac:dyDescent="0.25">
      <c r="A32" s="7">
        <f t="shared" si="3"/>
        <v>43226</v>
      </c>
      <c r="B32" s="18">
        <f t="shared" si="0"/>
        <v>-0.99766876919053149</v>
      </c>
      <c r="C32" s="13">
        <f t="shared" si="1"/>
        <v>0.62348980185881919</v>
      </c>
      <c r="D32" s="13">
        <f t="shared" si="2"/>
        <v>-0.94500081871463359</v>
      </c>
    </row>
    <row r="33" spans="1:9" x14ac:dyDescent="0.25">
      <c r="A33" s="7">
        <f t="shared" si="3"/>
        <v>43227</v>
      </c>
      <c r="B33" s="18">
        <f t="shared" si="0"/>
        <v>-0.97908408768237831</v>
      </c>
      <c r="C33" s="13">
        <f t="shared" si="1"/>
        <v>0.43388373911766487</v>
      </c>
      <c r="D33" s="13">
        <f t="shared" si="2"/>
        <v>-0.98982144188090959</v>
      </c>
    </row>
    <row r="34" spans="1:9" x14ac:dyDescent="0.25">
      <c r="A34" s="7">
        <f t="shared" si="3"/>
        <v>43228</v>
      </c>
      <c r="B34" s="18">
        <f t="shared" si="0"/>
        <v>-0.88788521840236467</v>
      </c>
      <c r="C34" s="13">
        <f t="shared" si="1"/>
        <v>0.22252093395621689</v>
      </c>
      <c r="D34" s="13">
        <f t="shared" si="2"/>
        <v>-0.99886733918300752</v>
      </c>
    </row>
    <row r="35" spans="1:9" x14ac:dyDescent="0.25">
      <c r="A35" s="7">
        <f t="shared" si="3"/>
        <v>43229</v>
      </c>
      <c r="B35" s="18">
        <f t="shared" si="0"/>
        <v>-0.73083596427821707</v>
      </c>
      <c r="C35" s="13">
        <f t="shared" si="1"/>
        <v>1.3623152085584511E-13</v>
      </c>
      <c r="D35" s="13">
        <f t="shared" si="2"/>
        <v>-0.97181156832355264</v>
      </c>
    </row>
    <row r="36" spans="1:9" x14ac:dyDescent="0.25">
      <c r="A36" s="7">
        <f t="shared" si="3"/>
        <v>43230</v>
      </c>
      <c r="B36" s="18">
        <f t="shared" si="0"/>
        <v>-0.51958395003529734</v>
      </c>
      <c r="C36" s="13">
        <f t="shared" si="1"/>
        <v>-0.22252093395639461</v>
      </c>
      <c r="D36" s="13">
        <f t="shared" si="2"/>
        <v>-0.90963199535446648</v>
      </c>
    </row>
    <row r="37" spans="1:9" x14ac:dyDescent="0.25">
      <c r="A37" s="7">
        <f t="shared" si="3"/>
        <v>43231</v>
      </c>
      <c r="B37" s="18">
        <f t="shared" si="0"/>
        <v>-0.26979677115702394</v>
      </c>
      <c r="C37" s="13">
        <f t="shared" si="1"/>
        <v>-0.43388373911741934</v>
      </c>
      <c r="D37" s="13">
        <f t="shared" si="2"/>
        <v>-0.81457595205042754</v>
      </c>
    </row>
    <row r="38" spans="1:9" x14ac:dyDescent="0.25">
      <c r="A38" s="7">
        <f t="shared" si="3"/>
        <v>43232</v>
      </c>
      <c r="B38" s="18">
        <f t="shared" si="0"/>
        <v>-1.5877360190486023E-13</v>
      </c>
      <c r="C38" s="13">
        <f t="shared" si="1"/>
        <v>-0.62348980185860614</v>
      </c>
      <c r="D38" s="13">
        <f t="shared" si="2"/>
        <v>-0.69007901148226691</v>
      </c>
      <c r="I38" s="14"/>
    </row>
    <row r="39" spans="1:9" x14ac:dyDescent="0.25">
      <c r="A39" s="7">
        <f t="shared" si="3"/>
        <v>43233</v>
      </c>
      <c r="B39" s="18">
        <f t="shared" si="0"/>
        <v>0.26979677115693712</v>
      </c>
      <c r="C39" s="13">
        <f t="shared" si="1"/>
        <v>-0.78183148246806444</v>
      </c>
      <c r="D39" s="13">
        <f t="shared" si="2"/>
        <v>-0.5406408174556333</v>
      </c>
    </row>
    <row r="40" spans="1:9" x14ac:dyDescent="0.25">
      <c r="A40" s="17"/>
      <c r="B40" s="14"/>
      <c r="C40" s="14"/>
      <c r="D40" s="16"/>
    </row>
    <row r="41" spans="1:9" x14ac:dyDescent="0.25">
      <c r="A41" s="15"/>
      <c r="B41" s="14"/>
      <c r="D41" s="16"/>
      <c r="E41" s="14"/>
    </row>
    <row r="42" spans="1:9" x14ac:dyDescent="0.25">
      <c r="A42" s="14"/>
    </row>
  </sheetData>
  <mergeCells count="3">
    <mergeCell ref="F10:M10"/>
    <mergeCell ref="F11:M11"/>
    <mergeCell ref="F12:M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ГУВК №40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ПК-12</dc:creator>
  <cp:lastModifiedBy>ПК-12</cp:lastModifiedBy>
  <dcterms:created xsi:type="dcterms:W3CDTF">2018-04-13T09:39:10Z</dcterms:created>
  <dcterms:modified xsi:type="dcterms:W3CDTF">2018-04-13T11:00:58Z</dcterms:modified>
</cp:coreProperties>
</file>